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90" windowWidth="18480" windowHeight="8220" activeTab="1"/>
  </bookViews>
  <sheets>
    <sheet name="2012summary" sheetId="2" r:id="rId1"/>
    <sheet name="marathonhistory" sheetId="1" r:id="rId2"/>
  </sheets>
  <calcPr calcId="145621" iterateDelta="1E-4"/>
</workbook>
</file>

<file path=xl/calcChain.xml><?xml version="1.0" encoding="utf-8"?>
<calcChain xmlns="http://schemas.openxmlformats.org/spreadsheetml/2006/main">
  <c r="J18" i="2" l="1"/>
  <c r="J17" i="2"/>
  <c r="J8" i="2"/>
  <c r="J9" i="2"/>
  <c r="J10" i="2"/>
  <c r="J11" i="2"/>
  <c r="J12" i="2"/>
  <c r="J13" i="2"/>
  <c r="J14" i="2"/>
  <c r="J15" i="2"/>
  <c r="J16" i="2"/>
  <c r="J7" i="2"/>
  <c r="I9" i="2"/>
  <c r="I10" i="2" s="1"/>
  <c r="I11" i="2" s="1"/>
  <c r="I12" i="2" s="1"/>
  <c r="I13" i="2" s="1"/>
  <c r="I14" i="2" s="1"/>
  <c r="I15" i="2" s="1"/>
  <c r="I16" i="2" s="1"/>
  <c r="I8" i="2"/>
  <c r="G9" i="2" l="1"/>
  <c r="G10" i="2"/>
  <c r="G11" i="2" s="1"/>
  <c r="G12" i="2" s="1"/>
  <c r="G13" i="2" s="1"/>
  <c r="G14" i="2" s="1"/>
  <c r="G15" i="2" s="1"/>
  <c r="G16" i="2" s="1"/>
  <c r="G8" i="2"/>
  <c r="G7" i="2"/>
  <c r="D17" i="2"/>
  <c r="F9" i="2"/>
  <c r="F10" i="2"/>
  <c r="F11" i="2" s="1"/>
  <c r="F12" i="2" s="1"/>
  <c r="F13" i="2" s="1"/>
  <c r="F14" i="2" s="1"/>
  <c r="F15" i="2" s="1"/>
  <c r="F16" i="2" s="1"/>
  <c r="F8" i="2"/>
  <c r="F7" i="2"/>
  <c r="C17" i="2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6" i="1"/>
</calcChain>
</file>

<file path=xl/sharedStrings.xml><?xml version="1.0" encoding="utf-8"?>
<sst xmlns="http://schemas.openxmlformats.org/spreadsheetml/2006/main" count="37" uniqueCount="33">
  <si>
    <t>time</t>
  </si>
  <si>
    <t>men</t>
  </si>
  <si>
    <t>women</t>
  </si>
  <si>
    <t>year</t>
  </si>
  <si>
    <t>2012 Boston Marathon finishing times</t>
  </si>
  <si>
    <t>Data scraped from queries at http://registration.baa.org/cfm_Archive/iframe_ArchiveSearch.cfm</t>
  </si>
  <si>
    <t>(hours:minutes)</t>
  </si>
  <si>
    <t>number of finishers</t>
  </si>
  <si>
    <t>2:00-2:30</t>
  </si>
  <si>
    <t>2:30-3:00</t>
  </si>
  <si>
    <t>3:00-3:30</t>
  </si>
  <si>
    <t>3:30-4:00</t>
  </si>
  <si>
    <t>4:00-4:30</t>
  </si>
  <si>
    <t xml:space="preserve">4:30-5:00 </t>
  </si>
  <si>
    <t xml:space="preserve">5:00-5:30 </t>
  </si>
  <si>
    <t>5:30-6:00</t>
  </si>
  <si>
    <t xml:space="preserve">6:00-6:30 </t>
  </si>
  <si>
    <t xml:space="preserve">6:30-7:00 </t>
  </si>
  <si>
    <t>Boston marathon winning times</t>
  </si>
  <si>
    <t>Data from wikipedia:  http://en.wikipedia.org/wiki/List_of_winners_of_the_Boston_Marathon</t>
  </si>
  <si>
    <t>winning time (minutes)
(minutes)</t>
  </si>
  <si>
    <t>time (minutes)</t>
  </si>
  <si>
    <t>time*runners</t>
  </si>
  <si>
    <t>finding the men's mean</t>
  </si>
  <si>
    <t>total minutes</t>
  </si>
  <si>
    <t>mean</t>
  </si>
  <si>
    <t>minutes</t>
  </si>
  <si>
    <t>finding the medians</t>
  </si>
  <si>
    <t>w/m</t>
  </si>
  <si>
    <t>In a histogram the bars usually touch.</t>
  </si>
  <si>
    <t>I left them this way here because I tried them</t>
  </si>
  <si>
    <t>touching and the chart was harder to read.</t>
  </si>
  <si>
    <r>
      <t xml:space="preserve">Ethan Bolker and Maura Mast, for </t>
    </r>
    <r>
      <rPr>
        <i/>
        <sz val="11"/>
        <color theme="1"/>
        <rFont val="Calibri"/>
        <family val="2"/>
        <scheme val="minor"/>
      </rPr>
      <t>Common Sense Mathematics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</si>
</sst>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4" fontId="0" fillId="0" borderId="0" xfId="0" applyNumberFormat="1"/>
    <xf numFmtId="2" fontId="0" fillId="33" borderId="0" xfId="0" applyNumberFormat="1" applyFill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2012 Marathon</a:t>
            </a:r>
            <a:r>
              <a:rPr lang="en-US" baseline="0"/>
              <a:t> Finishing Times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Men</c:v>
          </c:tx>
          <c:invertIfNegative val="0"/>
          <c:cat>
            <c:strRef>
              <c:f>'2012summary'!$B$7:$B$16</c:f>
              <c:strCache>
                <c:ptCount val="10"/>
                <c:pt idx="0">
                  <c:v>2:00-2:30</c:v>
                </c:pt>
                <c:pt idx="1">
                  <c:v>2:30-3:00</c:v>
                </c:pt>
                <c:pt idx="2">
                  <c:v>3:00-3:30</c:v>
                </c:pt>
                <c:pt idx="3">
                  <c:v>3:30-4:00</c:v>
                </c:pt>
                <c:pt idx="4">
                  <c:v>4:00-4:30</c:v>
                </c:pt>
                <c:pt idx="5">
                  <c:v>4:30-5:00 </c:v>
                </c:pt>
                <c:pt idx="6">
                  <c:v>5:00-5:30 </c:v>
                </c:pt>
                <c:pt idx="7">
                  <c:v>5:30-6:00</c:v>
                </c:pt>
                <c:pt idx="8">
                  <c:v>6:00-6:30 </c:v>
                </c:pt>
                <c:pt idx="9">
                  <c:v>6:30-7:00 </c:v>
                </c:pt>
              </c:strCache>
            </c:strRef>
          </c:cat>
          <c:val>
            <c:numRef>
              <c:f>'2012summary'!$C$7:$C$16</c:f>
              <c:numCache>
                <c:formatCode>General</c:formatCode>
                <c:ptCount val="10"/>
                <c:pt idx="0">
                  <c:v>26</c:v>
                </c:pt>
                <c:pt idx="1">
                  <c:v>444</c:v>
                </c:pt>
                <c:pt idx="2">
                  <c:v>1844</c:v>
                </c:pt>
                <c:pt idx="3">
                  <c:v>3389</c:v>
                </c:pt>
                <c:pt idx="4">
                  <c:v>2819</c:v>
                </c:pt>
                <c:pt idx="5">
                  <c:v>1861</c:v>
                </c:pt>
                <c:pt idx="6">
                  <c:v>1068</c:v>
                </c:pt>
                <c:pt idx="7">
                  <c:v>607</c:v>
                </c:pt>
                <c:pt idx="8">
                  <c:v>323</c:v>
                </c:pt>
                <c:pt idx="9">
                  <c:v>160</c:v>
                </c:pt>
              </c:numCache>
            </c:numRef>
          </c:val>
        </c:ser>
        <c:ser>
          <c:idx val="1"/>
          <c:order val="1"/>
          <c:tx>
            <c:v>Women</c:v>
          </c:tx>
          <c:invertIfNegative val="0"/>
          <c:cat>
            <c:strRef>
              <c:f>'2012summary'!$B$7:$B$16</c:f>
              <c:strCache>
                <c:ptCount val="10"/>
                <c:pt idx="0">
                  <c:v>2:00-2:30</c:v>
                </c:pt>
                <c:pt idx="1">
                  <c:v>2:30-3:00</c:v>
                </c:pt>
                <c:pt idx="2">
                  <c:v>3:00-3:30</c:v>
                </c:pt>
                <c:pt idx="3">
                  <c:v>3:30-4:00</c:v>
                </c:pt>
                <c:pt idx="4">
                  <c:v>4:00-4:30</c:v>
                </c:pt>
                <c:pt idx="5">
                  <c:v>4:30-5:00 </c:v>
                </c:pt>
                <c:pt idx="6">
                  <c:v>5:00-5:30 </c:v>
                </c:pt>
                <c:pt idx="7">
                  <c:v>5:30-6:00</c:v>
                </c:pt>
                <c:pt idx="8">
                  <c:v>6:00-6:30 </c:v>
                </c:pt>
                <c:pt idx="9">
                  <c:v>6:30-7:00 </c:v>
                </c:pt>
              </c:strCache>
            </c:strRef>
          </c:cat>
          <c:val>
            <c:numRef>
              <c:f>'2012summary'!$D$7:$D$16</c:f>
              <c:numCache>
                <c:formatCode>General</c:formatCode>
                <c:ptCount val="10"/>
                <c:pt idx="0">
                  <c:v>1</c:v>
                </c:pt>
                <c:pt idx="1">
                  <c:v>27</c:v>
                </c:pt>
                <c:pt idx="2">
                  <c:v>260</c:v>
                </c:pt>
                <c:pt idx="3">
                  <c:v>1714</c:v>
                </c:pt>
                <c:pt idx="4">
                  <c:v>2833</c:v>
                </c:pt>
                <c:pt idx="5">
                  <c:v>1966</c:v>
                </c:pt>
                <c:pt idx="6">
                  <c:v>1013</c:v>
                </c:pt>
                <c:pt idx="7">
                  <c:v>609</c:v>
                </c:pt>
                <c:pt idx="8">
                  <c:v>339</c:v>
                </c:pt>
                <c:pt idx="9">
                  <c:v>162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561088"/>
        <c:axId val="79563008"/>
      </c:barChart>
      <c:catAx>
        <c:axId val="79561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Finishing time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79563008"/>
        <c:crosses val="autoZero"/>
        <c:auto val="1"/>
        <c:lblAlgn val="ctr"/>
        <c:lblOffset val="100"/>
        <c:noMultiLvlLbl val="0"/>
      </c:catAx>
      <c:valAx>
        <c:axId val="795630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runners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95610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Boston Marathon Winning Times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Men</c:v>
          </c:tx>
          <c:marker>
            <c:symbol val="none"/>
          </c:marker>
          <c:trendline>
            <c:trendlineType val="linear"/>
            <c:forward val="50"/>
            <c:dispRSqr val="1"/>
            <c:dispEq val="1"/>
            <c:trendlineLbl>
              <c:layout>
                <c:manualLayout>
                  <c:x val="-0.29170756780402451"/>
                  <c:y val="4.3551496062992127E-2"/>
                </c:manualLayout>
              </c:layout>
              <c:numFmt formatCode="General" sourceLinked="0"/>
            </c:trendlineLbl>
          </c:trendline>
          <c:xVal>
            <c:numRef>
              <c:f>marathonhistory!$A$6:$A$53</c:f>
              <c:numCache>
                <c:formatCode>General</c:formatCode>
                <c:ptCount val="48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</c:numCache>
            </c:numRef>
          </c:xVal>
          <c:yVal>
            <c:numRef>
              <c:f>marathonhistory!$B$6:$B$53</c:f>
              <c:numCache>
                <c:formatCode>0.00</c:formatCode>
                <c:ptCount val="48"/>
                <c:pt idx="0">
                  <c:v>137.18333333333334</c:v>
                </c:pt>
                <c:pt idx="1">
                  <c:v>135.75</c:v>
                </c:pt>
                <c:pt idx="2">
                  <c:v>142.28333333333333</c:v>
                </c:pt>
                <c:pt idx="3">
                  <c:v>133.81666666666666</c:v>
                </c:pt>
                <c:pt idx="4">
                  <c:v>130.5</c:v>
                </c:pt>
                <c:pt idx="5">
                  <c:v>138.75</c:v>
                </c:pt>
                <c:pt idx="6">
                  <c:v>135.65</c:v>
                </c:pt>
                <c:pt idx="7">
                  <c:v>136.05000000000001</c:v>
                </c:pt>
                <c:pt idx="8">
                  <c:v>133.65</c:v>
                </c:pt>
                <c:pt idx="9">
                  <c:v>129.91666666666666</c:v>
                </c:pt>
                <c:pt idx="10">
                  <c:v>140.31666666666666</c:v>
                </c:pt>
                <c:pt idx="11">
                  <c:v>134.76666666666668</c:v>
                </c:pt>
                <c:pt idx="12">
                  <c:v>130.21666666666667</c:v>
                </c:pt>
                <c:pt idx="13">
                  <c:v>129.44999999999999</c:v>
                </c:pt>
                <c:pt idx="14">
                  <c:v>132.18333333333334</c:v>
                </c:pt>
                <c:pt idx="15">
                  <c:v>129.43333333333334</c:v>
                </c:pt>
                <c:pt idx="16">
                  <c:v>128.86666666666667</c:v>
                </c:pt>
                <c:pt idx="17">
                  <c:v>129</c:v>
                </c:pt>
                <c:pt idx="18">
                  <c:v>130.56666666666666</c:v>
                </c:pt>
                <c:pt idx="19">
                  <c:v>134.08333333333334</c:v>
                </c:pt>
                <c:pt idx="20">
                  <c:v>127.85</c:v>
                </c:pt>
                <c:pt idx="21">
                  <c:v>131.83333333333334</c:v>
                </c:pt>
                <c:pt idx="22">
                  <c:v>128.71666666666667</c:v>
                </c:pt>
                <c:pt idx="23">
                  <c:v>129.1</c:v>
                </c:pt>
                <c:pt idx="24">
                  <c:v>128.31666666666666</c:v>
                </c:pt>
                <c:pt idx="25">
                  <c:v>131.1</c:v>
                </c:pt>
                <c:pt idx="26">
                  <c:v>128.23333333333332</c:v>
                </c:pt>
                <c:pt idx="27">
                  <c:v>129.55000000000001</c:v>
                </c:pt>
                <c:pt idx="28">
                  <c:v>127.25</c:v>
                </c:pt>
                <c:pt idx="29">
                  <c:v>129.36666666666667</c:v>
                </c:pt>
                <c:pt idx="30">
                  <c:v>129.25</c:v>
                </c:pt>
                <c:pt idx="31">
                  <c:v>130.56666666666666</c:v>
                </c:pt>
                <c:pt idx="32">
                  <c:v>127.56666666666666</c:v>
                </c:pt>
                <c:pt idx="33">
                  <c:v>129.86666666666667</c:v>
                </c:pt>
                <c:pt idx="34">
                  <c:v>129.78333333333333</c:v>
                </c:pt>
                <c:pt idx="35">
                  <c:v>129.71666666666667</c:v>
                </c:pt>
                <c:pt idx="36">
                  <c:v>129.03333333333333</c:v>
                </c:pt>
                <c:pt idx="37">
                  <c:v>130.18333333333334</c:v>
                </c:pt>
                <c:pt idx="38">
                  <c:v>130.61666666666667</c:v>
                </c:pt>
                <c:pt idx="39">
                  <c:v>131.73333333333332</c:v>
                </c:pt>
                <c:pt idx="40">
                  <c:v>127.23333333333333</c:v>
                </c:pt>
                <c:pt idx="41">
                  <c:v>134.21666666666667</c:v>
                </c:pt>
                <c:pt idx="42">
                  <c:v>127.75</c:v>
                </c:pt>
                <c:pt idx="43">
                  <c:v>128.69999999999999</c:v>
                </c:pt>
                <c:pt idx="44">
                  <c:v>125.86666666666666</c:v>
                </c:pt>
                <c:pt idx="45">
                  <c:v>123.03333333333333</c:v>
                </c:pt>
                <c:pt idx="46">
                  <c:v>132.66666666666666</c:v>
                </c:pt>
                <c:pt idx="47">
                  <c:v>130.36666666666667</c:v>
                </c:pt>
              </c:numCache>
            </c:numRef>
          </c:yVal>
          <c:smooth val="0"/>
        </c:ser>
        <c:ser>
          <c:idx val="1"/>
          <c:order val="1"/>
          <c:tx>
            <c:v>Women</c:v>
          </c:tx>
          <c:marker>
            <c:symbol val="none"/>
          </c:marker>
          <c:trendline>
            <c:trendlineType val="linear"/>
            <c:forward val="15"/>
            <c:dispRSqr val="1"/>
            <c:dispEq val="1"/>
            <c:trendlineLbl>
              <c:layout>
                <c:manualLayout>
                  <c:x val="2.0750437445319334E-2"/>
                  <c:y val="-0.30254278215223096"/>
                </c:manualLayout>
              </c:layout>
              <c:numFmt formatCode="General" sourceLinked="0"/>
            </c:trendlineLbl>
          </c:trendline>
          <c:xVal>
            <c:numRef>
              <c:f>marathonhistory!$A$6:$A$53</c:f>
              <c:numCache>
                <c:formatCode>General</c:formatCode>
                <c:ptCount val="48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</c:numCache>
            </c:numRef>
          </c:xVal>
          <c:yVal>
            <c:numRef>
              <c:f>marathonhistory!$C$6:$C$53</c:f>
              <c:numCache>
                <c:formatCode>0.00</c:formatCode>
                <c:ptCount val="48"/>
                <c:pt idx="0">
                  <c:v>201.66666666666666</c:v>
                </c:pt>
                <c:pt idx="1">
                  <c:v>207.28333333333333</c:v>
                </c:pt>
                <c:pt idx="2">
                  <c:v>210</c:v>
                </c:pt>
                <c:pt idx="3">
                  <c:v>202.76666666666668</c:v>
                </c:pt>
                <c:pt idx="4">
                  <c:v>185.11666666666667</c:v>
                </c:pt>
                <c:pt idx="5">
                  <c:v>188.5</c:v>
                </c:pt>
                <c:pt idx="6">
                  <c:v>190.43333333333334</c:v>
                </c:pt>
                <c:pt idx="7">
                  <c:v>185.98333333333332</c:v>
                </c:pt>
                <c:pt idx="8">
                  <c:v>167.18333333333334</c:v>
                </c:pt>
                <c:pt idx="9">
                  <c:v>162.4</c:v>
                </c:pt>
                <c:pt idx="10">
                  <c:v>167.16666666666666</c:v>
                </c:pt>
                <c:pt idx="11">
                  <c:v>168.55</c:v>
                </c:pt>
                <c:pt idx="12">
                  <c:v>164.86666666666667</c:v>
                </c:pt>
                <c:pt idx="13">
                  <c:v>155.25</c:v>
                </c:pt>
                <c:pt idx="14">
                  <c:v>154.46666666666667</c:v>
                </c:pt>
                <c:pt idx="15">
                  <c:v>146.76666666666668</c:v>
                </c:pt>
                <c:pt idx="16">
                  <c:v>149.55000000000001</c:v>
                </c:pt>
                <c:pt idx="17">
                  <c:v>142.71666666666667</c:v>
                </c:pt>
                <c:pt idx="18">
                  <c:v>149.46666666666667</c:v>
                </c:pt>
                <c:pt idx="19">
                  <c:v>154.1</c:v>
                </c:pt>
                <c:pt idx="20">
                  <c:v>144.91666666666666</c:v>
                </c:pt>
                <c:pt idx="21">
                  <c:v>145.35</c:v>
                </c:pt>
                <c:pt idx="22">
                  <c:v>144.5</c:v>
                </c:pt>
                <c:pt idx="23">
                  <c:v>144.55000000000001</c:v>
                </c:pt>
                <c:pt idx="24">
                  <c:v>145.4</c:v>
                </c:pt>
                <c:pt idx="25">
                  <c:v>144.30000000000001</c:v>
                </c:pt>
                <c:pt idx="26">
                  <c:v>143.71666666666667</c:v>
                </c:pt>
                <c:pt idx="27">
                  <c:v>145.44999999999999</c:v>
                </c:pt>
                <c:pt idx="28">
                  <c:v>141.75</c:v>
                </c:pt>
                <c:pt idx="29">
                  <c:v>145.18333333333334</c:v>
                </c:pt>
                <c:pt idx="30">
                  <c:v>147.19999999999999</c:v>
                </c:pt>
                <c:pt idx="31">
                  <c:v>146.38333333333333</c:v>
                </c:pt>
                <c:pt idx="32">
                  <c:v>143.35</c:v>
                </c:pt>
                <c:pt idx="33">
                  <c:v>143.41666666666666</c:v>
                </c:pt>
                <c:pt idx="34">
                  <c:v>146.18333333333334</c:v>
                </c:pt>
                <c:pt idx="35">
                  <c:v>143.88333333333333</c:v>
                </c:pt>
                <c:pt idx="36">
                  <c:v>140.71666666666667</c:v>
                </c:pt>
                <c:pt idx="37">
                  <c:v>145.31666666666666</c:v>
                </c:pt>
                <c:pt idx="38">
                  <c:v>144.44999999999999</c:v>
                </c:pt>
                <c:pt idx="39">
                  <c:v>145.19999999999999</c:v>
                </c:pt>
                <c:pt idx="40">
                  <c:v>143.63333333333333</c:v>
                </c:pt>
                <c:pt idx="41">
                  <c:v>149.30000000000001</c:v>
                </c:pt>
                <c:pt idx="42">
                  <c:v>145.41666666666666</c:v>
                </c:pt>
                <c:pt idx="43">
                  <c:v>152.26666666666668</c:v>
                </c:pt>
                <c:pt idx="44">
                  <c:v>146.18333333333334</c:v>
                </c:pt>
                <c:pt idx="45">
                  <c:v>142.6</c:v>
                </c:pt>
                <c:pt idx="46">
                  <c:v>151.83333333333334</c:v>
                </c:pt>
                <c:pt idx="47">
                  <c:v>146.41666666666666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878464"/>
        <c:axId val="84880384"/>
      </c:scatterChart>
      <c:valAx>
        <c:axId val="84878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4880384"/>
        <c:crosses val="autoZero"/>
        <c:crossBetween val="midCat"/>
      </c:valAx>
      <c:valAx>
        <c:axId val="84880384"/>
        <c:scaling>
          <c:orientation val="minMax"/>
          <c:max val="220"/>
          <c:min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Winning time (minutes)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84878464"/>
        <c:crosses val="autoZero"/>
        <c:crossBetween val="midCat"/>
        <c:majorUnit val="2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Comparing Men's and Women's Winning Times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marathonhistory!$A$6:$A$53</c:f>
              <c:numCache>
                <c:formatCode>General</c:formatCode>
                <c:ptCount val="48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</c:numCache>
            </c:numRef>
          </c:xVal>
          <c:yVal>
            <c:numRef>
              <c:f>marathonhistory!$D$6:$D$53</c:f>
              <c:numCache>
                <c:formatCode>0.00</c:formatCode>
                <c:ptCount val="48"/>
                <c:pt idx="0">
                  <c:v>1.4700522415259385</c:v>
                </c:pt>
                <c:pt idx="1">
                  <c:v>1.5269490484960098</c:v>
                </c:pt>
                <c:pt idx="2">
                  <c:v>1.4759283120534146</c:v>
                </c:pt>
                <c:pt idx="3">
                  <c:v>1.5152571926765477</c:v>
                </c:pt>
                <c:pt idx="4">
                  <c:v>1.4185185185185185</c:v>
                </c:pt>
                <c:pt idx="5">
                  <c:v>1.3585585585585584</c:v>
                </c:pt>
                <c:pt idx="6">
                  <c:v>1.403857967809313</c:v>
                </c:pt>
                <c:pt idx="7">
                  <c:v>1.3670219282126668</c:v>
                </c:pt>
                <c:pt idx="8">
                  <c:v>1.2509041027559546</c:v>
                </c:pt>
                <c:pt idx="9">
                  <c:v>1.2500320718409239</c:v>
                </c:pt>
                <c:pt idx="10">
                  <c:v>1.1913528922674901</c:v>
                </c:pt>
                <c:pt idx="11">
                  <c:v>1.2506801879792233</c:v>
                </c:pt>
                <c:pt idx="12">
                  <c:v>1.2660949699219251</c:v>
                </c:pt>
                <c:pt idx="13">
                  <c:v>1.1993047508690615</c:v>
                </c:pt>
                <c:pt idx="14">
                  <c:v>1.1685789938217122</c:v>
                </c:pt>
                <c:pt idx="15">
                  <c:v>1.1339170744269895</c:v>
                </c:pt>
                <c:pt idx="16">
                  <c:v>1.1605018106570097</c:v>
                </c:pt>
                <c:pt idx="17">
                  <c:v>1.1063307493540051</c:v>
                </c:pt>
                <c:pt idx="18">
                  <c:v>1.1447536379882564</c:v>
                </c:pt>
                <c:pt idx="19">
                  <c:v>1.1492852703542571</c:v>
                </c:pt>
                <c:pt idx="20">
                  <c:v>1.1334897666536305</c:v>
                </c:pt>
                <c:pt idx="21">
                  <c:v>1.1025284450063211</c:v>
                </c:pt>
                <c:pt idx="22">
                  <c:v>1.1226207432344943</c:v>
                </c:pt>
                <c:pt idx="23">
                  <c:v>1.1196746707978313</c:v>
                </c:pt>
                <c:pt idx="24">
                  <c:v>1.1331341732692559</c:v>
                </c:pt>
                <c:pt idx="25">
                  <c:v>1.1006864988558354</c:v>
                </c:pt>
                <c:pt idx="26">
                  <c:v>1.1207434364439826</c:v>
                </c:pt>
                <c:pt idx="27">
                  <c:v>1.1227325357005016</c:v>
                </c:pt>
                <c:pt idx="28">
                  <c:v>1.1139489194499017</c:v>
                </c:pt>
                <c:pt idx="29">
                  <c:v>1.1222623035300181</c:v>
                </c:pt>
                <c:pt idx="30">
                  <c:v>1.1388781431334623</c:v>
                </c:pt>
                <c:pt idx="31">
                  <c:v>1.1211386264998724</c:v>
                </c:pt>
                <c:pt idx="32">
                  <c:v>1.1237261562581657</c:v>
                </c:pt>
                <c:pt idx="33">
                  <c:v>1.1043377823408622</c:v>
                </c:pt>
                <c:pt idx="34">
                  <c:v>1.1263644535764736</c:v>
                </c:pt>
                <c:pt idx="35">
                  <c:v>1.1092123859694205</c:v>
                </c:pt>
                <c:pt idx="36">
                  <c:v>1.09054507879101</c:v>
                </c:pt>
                <c:pt idx="37">
                  <c:v>1.1162463192933043</c:v>
                </c:pt>
                <c:pt idx="38">
                  <c:v>1.1059078729105523</c:v>
                </c:pt>
                <c:pt idx="39">
                  <c:v>1.1022267206477734</c:v>
                </c:pt>
                <c:pt idx="40">
                  <c:v>1.1288970395598636</c:v>
                </c:pt>
                <c:pt idx="41">
                  <c:v>1.1123804793244754</c:v>
                </c:pt>
                <c:pt idx="42">
                  <c:v>1.1382909328114807</c:v>
                </c:pt>
                <c:pt idx="43">
                  <c:v>1.1831131831131834</c:v>
                </c:pt>
                <c:pt idx="44">
                  <c:v>1.1614141949152543</c:v>
                </c:pt>
                <c:pt idx="45">
                  <c:v>1.1590354917366568</c:v>
                </c:pt>
                <c:pt idx="46">
                  <c:v>1.1444723618090453</c:v>
                </c:pt>
                <c:pt idx="47">
                  <c:v>1.123114293019688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236352"/>
        <c:axId val="39226368"/>
      </c:scatterChart>
      <c:valAx>
        <c:axId val="39236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9226368"/>
        <c:crosses val="autoZero"/>
        <c:crossBetween val="midCat"/>
      </c:valAx>
      <c:valAx>
        <c:axId val="3922636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(women's winning time)/(men's winning time)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392363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19</xdr:row>
      <xdr:rowOff>19049</xdr:rowOff>
    </xdr:from>
    <xdr:to>
      <xdr:col>7</xdr:col>
      <xdr:colOff>457200</xdr:colOff>
      <xdr:row>39</xdr:row>
      <xdr:rowOff>85724</xdr:rowOff>
    </xdr:to>
    <xdr:grpSp>
      <xdr:nvGrpSpPr>
        <xdr:cNvPr id="6" name="Group 5"/>
        <xdr:cNvGrpSpPr/>
      </xdr:nvGrpSpPr>
      <xdr:grpSpPr>
        <a:xfrm>
          <a:off x="542925" y="3667124"/>
          <a:ext cx="4572000" cy="3876675"/>
          <a:chOff x="542925" y="3476624"/>
          <a:chExt cx="4572000" cy="3876675"/>
        </a:xfrm>
      </xdr:grpSpPr>
      <xdr:graphicFrame macro="">
        <xdr:nvGraphicFramePr>
          <xdr:cNvPr id="2" name="Chart 1"/>
          <xdr:cNvGraphicFramePr/>
        </xdr:nvGraphicFramePr>
        <xdr:xfrm>
          <a:off x="542925" y="3476624"/>
          <a:ext cx="4572000" cy="38766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3" name="Group 2"/>
          <xdr:cNvGrpSpPr/>
        </xdr:nvGrpSpPr>
        <xdr:grpSpPr>
          <a:xfrm>
            <a:off x="1933575" y="6143625"/>
            <a:ext cx="933450" cy="876300"/>
            <a:chOff x="1933575" y="6096000"/>
            <a:chExt cx="933450" cy="876300"/>
          </a:xfrm>
        </xdr:grpSpPr>
        <xdr:cxnSp macro="">
          <xdr:nvCxnSpPr>
            <xdr:cNvPr id="4" name="Straight Arrow Connector 3"/>
            <xdr:cNvCxnSpPr/>
          </xdr:nvCxnSpPr>
          <xdr:spPr>
            <a:xfrm flipV="1">
              <a:off x="1933575" y="6096000"/>
              <a:ext cx="552450" cy="542925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" name="Straight Arrow Connector 10"/>
            <xdr:cNvCxnSpPr/>
          </xdr:nvCxnSpPr>
          <xdr:spPr>
            <a:xfrm flipV="1">
              <a:off x="2009775" y="6096000"/>
              <a:ext cx="857250" cy="876300"/>
            </a:xfrm>
            <a:prstGeom prst="straightConnector1">
              <a:avLst/>
            </a:prstGeom>
            <a:ln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0.10625</cdr:x>
      <cdr:y>0.82879</cdr:y>
    </cdr:from>
    <cdr:to>
      <cdr:x>0.31042</cdr:x>
      <cdr:y>0.89926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5775" y="3212934"/>
          <a:ext cx="933450" cy="27321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3175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men's mode</a:t>
          </a:r>
        </a:p>
      </cdr:txBody>
    </cdr:sp>
  </cdr:relSizeAnchor>
  <cdr:relSizeAnchor xmlns:cdr="http://schemas.openxmlformats.org/drawingml/2006/chartDrawing">
    <cdr:from>
      <cdr:x>0.03125</cdr:x>
      <cdr:y>0.91646</cdr:y>
    </cdr:from>
    <cdr:to>
      <cdr:x>0.3875</cdr:x>
      <cdr:y>0.98772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2875" y="3552826"/>
          <a:ext cx="1628775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3175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men's median and mean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4</xdr:row>
      <xdr:rowOff>142875</xdr:rowOff>
    </xdr:from>
    <xdr:to>
      <xdr:col>12</xdr:col>
      <xdr:colOff>66675</xdr:colOff>
      <xdr:row>29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457200</xdr:colOff>
      <xdr:row>32</xdr:row>
      <xdr:rowOff>28575</xdr:rowOff>
    </xdr:from>
    <xdr:to>
      <xdr:col>12</xdr:col>
      <xdr:colOff>152400</xdr:colOff>
      <xdr:row>52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7" workbookViewId="0">
      <selection activeCell="I27" sqref="I27"/>
    </sheetView>
  </sheetViews>
  <sheetFormatPr defaultRowHeight="15" x14ac:dyDescent="0.25"/>
  <cols>
    <col min="2" max="2" width="15" customWidth="1"/>
    <col min="9" max="9" width="17.140625" customWidth="1"/>
  </cols>
  <sheetData>
    <row r="1" spans="1:10" x14ac:dyDescent="0.25">
      <c r="A1" t="s">
        <v>4</v>
      </c>
    </row>
    <row r="2" spans="1:10" x14ac:dyDescent="0.25">
      <c r="A2" t="s">
        <v>5</v>
      </c>
    </row>
    <row r="3" spans="1:10" x14ac:dyDescent="0.25">
      <c r="A3" t="s">
        <v>32</v>
      </c>
    </row>
    <row r="5" spans="1:10" ht="16.5" customHeight="1" x14ac:dyDescent="0.25">
      <c r="B5" s="2" t="s">
        <v>0</v>
      </c>
      <c r="C5" s="7" t="s">
        <v>7</v>
      </c>
      <c r="D5" s="7"/>
      <c r="F5" t="s">
        <v>27</v>
      </c>
      <c r="I5" t="s">
        <v>23</v>
      </c>
    </row>
    <row r="6" spans="1:10" ht="15.75" customHeight="1" x14ac:dyDescent="0.25">
      <c r="B6" s="4" t="s">
        <v>6</v>
      </c>
      <c r="C6" s="2" t="s">
        <v>1</v>
      </c>
      <c r="D6" s="2" t="s">
        <v>2</v>
      </c>
      <c r="F6" t="s">
        <v>1</v>
      </c>
      <c r="G6" t="s">
        <v>2</v>
      </c>
      <c r="I6" t="s">
        <v>21</v>
      </c>
      <c r="J6" t="s">
        <v>22</v>
      </c>
    </row>
    <row r="7" spans="1:10" x14ac:dyDescent="0.25">
      <c r="B7" s="2" t="s">
        <v>8</v>
      </c>
      <c r="C7">
        <v>26</v>
      </c>
      <c r="D7">
        <v>1</v>
      </c>
      <c r="F7" s="5">
        <f>C7/C17</f>
        <v>2.0731999043138508E-3</v>
      </c>
      <c r="G7" s="5">
        <f>D7/D$17</f>
        <v>1.1205737337516809E-4</v>
      </c>
      <c r="I7">
        <v>135</v>
      </c>
      <c r="J7">
        <f>I7*C7</f>
        <v>3510</v>
      </c>
    </row>
    <row r="8" spans="1:10" x14ac:dyDescent="0.25">
      <c r="B8" s="2" t="s">
        <v>9</v>
      </c>
      <c r="C8">
        <v>444</v>
      </c>
      <c r="D8">
        <v>27</v>
      </c>
      <c r="F8" s="5">
        <f>C8/C$17+F7</f>
        <v>3.7477075193365759E-2</v>
      </c>
      <c r="G8" s="5">
        <f>D8/D$17+G7</f>
        <v>3.1376064545047063E-3</v>
      </c>
      <c r="I8">
        <f>I7+30</f>
        <v>165</v>
      </c>
      <c r="J8">
        <f t="shared" ref="J8:J16" si="0">I8*C8</f>
        <v>73260</v>
      </c>
    </row>
    <row r="9" spans="1:10" x14ac:dyDescent="0.25">
      <c r="B9" s="2" t="s">
        <v>10</v>
      </c>
      <c r="C9">
        <v>1844</v>
      </c>
      <c r="D9">
        <v>260</v>
      </c>
      <c r="F9" s="5">
        <f t="shared" ref="F9:F16" si="1">C9/C$17+F8</f>
        <v>0.18451479148393271</v>
      </c>
      <c r="G9" s="5">
        <f t="shared" ref="G9:G16" si="2">D9/D$17+G8</f>
        <v>3.227252353204841E-2</v>
      </c>
      <c r="I9">
        <f t="shared" ref="I9:I16" si="3">I8+30</f>
        <v>195</v>
      </c>
      <c r="J9">
        <f t="shared" si="0"/>
        <v>359580</v>
      </c>
    </row>
    <row r="10" spans="1:10" x14ac:dyDescent="0.25">
      <c r="B10" s="2" t="s">
        <v>11</v>
      </c>
      <c r="C10">
        <v>3389</v>
      </c>
      <c r="D10">
        <v>1714</v>
      </c>
      <c r="F10" s="5">
        <f t="shared" si="1"/>
        <v>0.45474842516545733</v>
      </c>
      <c r="G10" s="5">
        <f t="shared" si="2"/>
        <v>0.22433886149708651</v>
      </c>
      <c r="I10">
        <f t="shared" si="3"/>
        <v>225</v>
      </c>
      <c r="J10">
        <f t="shared" si="0"/>
        <v>762525</v>
      </c>
    </row>
    <row r="11" spans="1:10" x14ac:dyDescent="0.25">
      <c r="B11" s="2" t="s">
        <v>12</v>
      </c>
      <c r="C11">
        <v>2819</v>
      </c>
      <c r="D11">
        <v>2833</v>
      </c>
      <c r="F11" s="5">
        <f t="shared" si="1"/>
        <v>0.67953113786779362</v>
      </c>
      <c r="G11" s="5">
        <f t="shared" si="2"/>
        <v>0.54179740026893775</v>
      </c>
      <c r="I11">
        <f t="shared" si="3"/>
        <v>255</v>
      </c>
      <c r="J11">
        <f t="shared" si="0"/>
        <v>718845</v>
      </c>
    </row>
    <row r="12" spans="1:10" x14ac:dyDescent="0.25">
      <c r="B12" s="2" t="s">
        <v>13</v>
      </c>
      <c r="C12">
        <v>1861</v>
      </c>
      <c r="D12">
        <v>1966</v>
      </c>
      <c r="F12" s="5">
        <f t="shared" si="1"/>
        <v>0.82792440794195032</v>
      </c>
      <c r="G12" s="5">
        <f t="shared" si="2"/>
        <v>0.76210219632451826</v>
      </c>
      <c r="I12">
        <f t="shared" si="3"/>
        <v>285</v>
      </c>
      <c r="J12">
        <f t="shared" si="0"/>
        <v>530385</v>
      </c>
    </row>
    <row r="13" spans="1:10" x14ac:dyDescent="0.25">
      <c r="B13" s="2" t="s">
        <v>14</v>
      </c>
      <c r="C13">
        <v>1068</v>
      </c>
      <c r="D13">
        <v>1013</v>
      </c>
      <c r="F13" s="5">
        <f t="shared" si="1"/>
        <v>0.91308508093453467</v>
      </c>
      <c r="G13" s="5">
        <f t="shared" si="2"/>
        <v>0.87561631555356356</v>
      </c>
      <c r="I13">
        <f t="shared" si="3"/>
        <v>315</v>
      </c>
      <c r="J13">
        <f t="shared" si="0"/>
        <v>336420</v>
      </c>
    </row>
    <row r="14" spans="1:10" x14ac:dyDescent="0.25">
      <c r="B14" s="2" t="s">
        <v>15</v>
      </c>
      <c r="C14">
        <v>607</v>
      </c>
      <c r="D14">
        <v>609</v>
      </c>
      <c r="F14" s="5">
        <f t="shared" si="1"/>
        <v>0.96148632485447727</v>
      </c>
      <c r="G14" s="5">
        <f t="shared" si="2"/>
        <v>0.94385925593904096</v>
      </c>
      <c r="I14">
        <f t="shared" si="3"/>
        <v>345</v>
      </c>
      <c r="J14">
        <f t="shared" si="0"/>
        <v>209415</v>
      </c>
    </row>
    <row r="15" spans="1:10" x14ac:dyDescent="0.25">
      <c r="B15" s="2" t="s">
        <v>16</v>
      </c>
      <c r="C15">
        <v>323</v>
      </c>
      <c r="D15">
        <v>339</v>
      </c>
      <c r="F15" s="5">
        <f t="shared" si="1"/>
        <v>0.987241846742684</v>
      </c>
      <c r="G15" s="5">
        <f t="shared" si="2"/>
        <v>0.98184670551322295</v>
      </c>
      <c r="I15">
        <f t="shared" si="3"/>
        <v>375</v>
      </c>
      <c r="J15">
        <f t="shared" si="0"/>
        <v>121125</v>
      </c>
    </row>
    <row r="16" spans="1:10" x14ac:dyDescent="0.25">
      <c r="B16" s="2" t="s">
        <v>17</v>
      </c>
      <c r="C16">
        <v>160</v>
      </c>
      <c r="D16">
        <v>162</v>
      </c>
      <c r="F16" s="5">
        <f t="shared" si="1"/>
        <v>1</v>
      </c>
      <c r="G16" s="5">
        <f t="shared" si="2"/>
        <v>1.0000000000000002</v>
      </c>
      <c r="I16">
        <f t="shared" si="3"/>
        <v>405</v>
      </c>
      <c r="J16">
        <f t="shared" si="0"/>
        <v>64800</v>
      </c>
    </row>
    <row r="17" spans="3:11" x14ac:dyDescent="0.25">
      <c r="C17">
        <f>SUM(C7:C16)</f>
        <v>12541</v>
      </c>
      <c r="D17">
        <f>SUM(D7:D16)</f>
        <v>8924</v>
      </c>
      <c r="I17" t="s">
        <v>24</v>
      </c>
      <c r="J17">
        <f>SUM(J7:J16)</f>
        <v>3179865</v>
      </c>
    </row>
    <row r="18" spans="3:11" x14ac:dyDescent="0.25">
      <c r="I18" t="s">
        <v>25</v>
      </c>
      <c r="J18">
        <f>J17/C17</f>
        <v>253.5575312973447</v>
      </c>
      <c r="K18" t="s">
        <v>26</v>
      </c>
    </row>
    <row r="21" spans="3:11" x14ac:dyDescent="0.25">
      <c r="I21" t="s">
        <v>29</v>
      </c>
    </row>
    <row r="22" spans="3:11" x14ac:dyDescent="0.25">
      <c r="I22" t="s">
        <v>30</v>
      </c>
    </row>
    <row r="23" spans="3:11" x14ac:dyDescent="0.25">
      <c r="I23" t="s">
        <v>31</v>
      </c>
    </row>
  </sheetData>
  <mergeCells count="1">
    <mergeCell ref="C5:D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abSelected="1" workbookViewId="0">
      <selection activeCell="O34" sqref="O34"/>
    </sheetView>
  </sheetViews>
  <sheetFormatPr defaultRowHeight="15" x14ac:dyDescent="0.25"/>
  <cols>
    <col min="2" max="2" width="13.42578125" customWidth="1"/>
  </cols>
  <sheetData>
    <row r="1" spans="1:4" x14ac:dyDescent="0.25">
      <c r="A1" t="s">
        <v>18</v>
      </c>
      <c r="B1" s="3"/>
    </row>
    <row r="2" spans="1:4" x14ac:dyDescent="0.25">
      <c r="A2" t="s">
        <v>19</v>
      </c>
      <c r="B2" s="3"/>
    </row>
    <row r="4" spans="1:4" x14ac:dyDescent="0.25">
      <c r="A4" s="3"/>
      <c r="B4" s="8" t="s">
        <v>20</v>
      </c>
      <c r="C4" s="7"/>
      <c r="D4" s="3"/>
    </row>
    <row r="5" spans="1:4" x14ac:dyDescent="0.25">
      <c r="A5" s="3" t="s">
        <v>3</v>
      </c>
      <c r="B5" s="3" t="s">
        <v>1</v>
      </c>
      <c r="C5" s="3" t="s">
        <v>2</v>
      </c>
      <c r="D5" s="3" t="s">
        <v>28</v>
      </c>
    </row>
    <row r="6" spans="1:4" x14ac:dyDescent="0.25">
      <c r="A6">
        <v>1966</v>
      </c>
      <c r="B6" s="1">
        <v>137.18333333333334</v>
      </c>
      <c r="C6" s="1">
        <v>201.66666666666666</v>
      </c>
      <c r="D6" s="1">
        <f>C6/B6</f>
        <v>1.4700522415259385</v>
      </c>
    </row>
    <row r="7" spans="1:4" x14ac:dyDescent="0.25">
      <c r="A7">
        <v>1967</v>
      </c>
      <c r="B7" s="1">
        <v>135.75</v>
      </c>
      <c r="C7" s="1">
        <v>207.28333333333333</v>
      </c>
      <c r="D7" s="1">
        <f t="shared" ref="D7:D53" si="0">C7/B7</f>
        <v>1.5269490484960098</v>
      </c>
    </row>
    <row r="8" spans="1:4" ht="14.25" customHeight="1" x14ac:dyDescent="0.25">
      <c r="A8">
        <v>1968</v>
      </c>
      <c r="B8" s="1">
        <v>142.28333333333333</v>
      </c>
      <c r="C8" s="1">
        <v>210</v>
      </c>
      <c r="D8" s="1">
        <f t="shared" si="0"/>
        <v>1.4759283120534146</v>
      </c>
    </row>
    <row r="9" spans="1:4" x14ac:dyDescent="0.25">
      <c r="A9">
        <v>1969</v>
      </c>
      <c r="B9" s="1">
        <v>133.81666666666666</v>
      </c>
      <c r="C9" s="1">
        <v>202.76666666666668</v>
      </c>
      <c r="D9" s="1">
        <f t="shared" si="0"/>
        <v>1.5152571926765477</v>
      </c>
    </row>
    <row r="10" spans="1:4" x14ac:dyDescent="0.25">
      <c r="A10">
        <v>1970</v>
      </c>
      <c r="B10" s="1">
        <v>130.5</v>
      </c>
      <c r="C10" s="1">
        <v>185.11666666666667</v>
      </c>
      <c r="D10" s="1">
        <f t="shared" si="0"/>
        <v>1.4185185185185185</v>
      </c>
    </row>
    <row r="11" spans="1:4" x14ac:dyDescent="0.25">
      <c r="A11">
        <v>1971</v>
      </c>
      <c r="B11" s="1">
        <v>138.75</v>
      </c>
      <c r="C11" s="1">
        <v>188.5</v>
      </c>
      <c r="D11" s="1">
        <f t="shared" si="0"/>
        <v>1.3585585585585584</v>
      </c>
    </row>
    <row r="12" spans="1:4" x14ac:dyDescent="0.25">
      <c r="A12">
        <v>1972</v>
      </c>
      <c r="B12" s="1">
        <v>135.65</v>
      </c>
      <c r="C12" s="1">
        <v>190.43333333333334</v>
      </c>
      <c r="D12" s="1">
        <f t="shared" si="0"/>
        <v>1.403857967809313</v>
      </c>
    </row>
    <row r="13" spans="1:4" x14ac:dyDescent="0.25">
      <c r="A13">
        <v>1973</v>
      </c>
      <c r="B13" s="1">
        <v>136.05000000000001</v>
      </c>
      <c r="C13" s="1">
        <v>185.98333333333332</v>
      </c>
      <c r="D13" s="1">
        <f t="shared" si="0"/>
        <v>1.3670219282126668</v>
      </c>
    </row>
    <row r="14" spans="1:4" x14ac:dyDescent="0.25">
      <c r="A14">
        <v>1974</v>
      </c>
      <c r="B14" s="1">
        <v>133.65</v>
      </c>
      <c r="C14" s="1">
        <v>167.18333333333334</v>
      </c>
      <c r="D14" s="1">
        <f t="shared" si="0"/>
        <v>1.2509041027559546</v>
      </c>
    </row>
    <row r="15" spans="1:4" x14ac:dyDescent="0.25">
      <c r="A15">
        <v>1975</v>
      </c>
      <c r="B15" s="1">
        <v>129.91666666666666</v>
      </c>
      <c r="C15" s="1">
        <v>162.4</v>
      </c>
      <c r="D15" s="1">
        <f t="shared" si="0"/>
        <v>1.2500320718409239</v>
      </c>
    </row>
    <row r="16" spans="1:4" x14ac:dyDescent="0.25">
      <c r="A16">
        <v>1976</v>
      </c>
      <c r="B16" s="1">
        <v>140.31666666666666</v>
      </c>
      <c r="C16" s="1">
        <v>167.16666666666666</v>
      </c>
      <c r="D16" s="1">
        <f t="shared" si="0"/>
        <v>1.1913528922674901</v>
      </c>
    </row>
    <row r="17" spans="1:4" x14ac:dyDescent="0.25">
      <c r="A17">
        <v>1977</v>
      </c>
      <c r="B17" s="1">
        <v>134.76666666666668</v>
      </c>
      <c r="C17" s="1">
        <v>168.55</v>
      </c>
      <c r="D17" s="1">
        <f t="shared" si="0"/>
        <v>1.2506801879792233</v>
      </c>
    </row>
    <row r="18" spans="1:4" x14ac:dyDescent="0.25">
      <c r="A18">
        <v>1978</v>
      </c>
      <c r="B18" s="1">
        <v>130.21666666666667</v>
      </c>
      <c r="C18" s="1">
        <v>164.86666666666667</v>
      </c>
      <c r="D18" s="1">
        <f t="shared" si="0"/>
        <v>1.2660949699219251</v>
      </c>
    </row>
    <row r="19" spans="1:4" x14ac:dyDescent="0.25">
      <c r="A19">
        <v>1979</v>
      </c>
      <c r="B19" s="1">
        <v>129.44999999999999</v>
      </c>
      <c r="C19" s="1">
        <v>155.25</v>
      </c>
      <c r="D19" s="1">
        <f t="shared" si="0"/>
        <v>1.1993047508690615</v>
      </c>
    </row>
    <row r="20" spans="1:4" x14ac:dyDescent="0.25">
      <c r="A20">
        <v>1980</v>
      </c>
      <c r="B20" s="1">
        <v>132.18333333333334</v>
      </c>
      <c r="C20" s="1">
        <v>154.46666666666667</v>
      </c>
      <c r="D20" s="1">
        <f t="shared" si="0"/>
        <v>1.1685789938217122</v>
      </c>
    </row>
    <row r="21" spans="1:4" x14ac:dyDescent="0.25">
      <c r="A21">
        <v>1981</v>
      </c>
      <c r="B21" s="1">
        <v>129.43333333333334</v>
      </c>
      <c r="C21" s="1">
        <v>146.76666666666668</v>
      </c>
      <c r="D21" s="6">
        <f t="shared" si="0"/>
        <v>1.1339170744269895</v>
      </c>
    </row>
    <row r="22" spans="1:4" x14ac:dyDescent="0.25">
      <c r="A22">
        <v>1982</v>
      </c>
      <c r="B22" s="1">
        <v>128.86666666666667</v>
      </c>
      <c r="C22" s="1">
        <v>149.55000000000001</v>
      </c>
      <c r="D22" s="6">
        <f t="shared" si="0"/>
        <v>1.1605018106570097</v>
      </c>
    </row>
    <row r="23" spans="1:4" x14ac:dyDescent="0.25">
      <c r="A23">
        <v>1983</v>
      </c>
      <c r="B23" s="1">
        <v>129</v>
      </c>
      <c r="C23" s="1">
        <v>142.71666666666667</v>
      </c>
      <c r="D23" s="6">
        <f t="shared" si="0"/>
        <v>1.1063307493540051</v>
      </c>
    </row>
    <row r="24" spans="1:4" x14ac:dyDescent="0.25">
      <c r="A24">
        <v>1984</v>
      </c>
      <c r="B24" s="1">
        <v>130.56666666666666</v>
      </c>
      <c r="C24" s="1">
        <v>149.46666666666667</v>
      </c>
      <c r="D24" s="6">
        <f t="shared" si="0"/>
        <v>1.1447536379882564</v>
      </c>
    </row>
    <row r="25" spans="1:4" x14ac:dyDescent="0.25">
      <c r="A25">
        <v>1985</v>
      </c>
      <c r="B25" s="1">
        <v>134.08333333333334</v>
      </c>
      <c r="C25" s="1">
        <v>154.1</v>
      </c>
      <c r="D25" s="6">
        <f t="shared" si="0"/>
        <v>1.1492852703542571</v>
      </c>
    </row>
    <row r="26" spans="1:4" x14ac:dyDescent="0.25">
      <c r="A26">
        <v>1986</v>
      </c>
      <c r="B26" s="1">
        <v>127.85</v>
      </c>
      <c r="C26" s="1">
        <v>144.91666666666666</v>
      </c>
      <c r="D26" s="6">
        <f t="shared" si="0"/>
        <v>1.1334897666536305</v>
      </c>
    </row>
    <row r="27" spans="1:4" x14ac:dyDescent="0.25">
      <c r="A27">
        <v>1987</v>
      </c>
      <c r="B27" s="1">
        <v>131.83333333333334</v>
      </c>
      <c r="C27" s="1">
        <v>145.35</v>
      </c>
      <c r="D27" s="6">
        <f t="shared" si="0"/>
        <v>1.1025284450063211</v>
      </c>
    </row>
    <row r="28" spans="1:4" x14ac:dyDescent="0.25">
      <c r="A28">
        <v>1988</v>
      </c>
      <c r="B28" s="1">
        <v>128.71666666666667</v>
      </c>
      <c r="C28" s="1">
        <v>144.5</v>
      </c>
      <c r="D28" s="6">
        <f t="shared" si="0"/>
        <v>1.1226207432344943</v>
      </c>
    </row>
    <row r="29" spans="1:4" x14ac:dyDescent="0.25">
      <c r="A29">
        <v>1989</v>
      </c>
      <c r="B29" s="1">
        <v>129.1</v>
      </c>
      <c r="C29" s="1">
        <v>144.55000000000001</v>
      </c>
      <c r="D29" s="6">
        <f t="shared" si="0"/>
        <v>1.1196746707978313</v>
      </c>
    </row>
    <row r="30" spans="1:4" x14ac:dyDescent="0.25">
      <c r="A30">
        <v>1990</v>
      </c>
      <c r="B30" s="1">
        <v>128.31666666666666</v>
      </c>
      <c r="C30" s="1">
        <v>145.4</v>
      </c>
      <c r="D30" s="6">
        <f t="shared" si="0"/>
        <v>1.1331341732692559</v>
      </c>
    </row>
    <row r="31" spans="1:4" x14ac:dyDescent="0.25">
      <c r="A31">
        <v>1991</v>
      </c>
      <c r="B31" s="1">
        <v>131.1</v>
      </c>
      <c r="C31" s="1">
        <v>144.30000000000001</v>
      </c>
      <c r="D31" s="6">
        <f t="shared" si="0"/>
        <v>1.1006864988558354</v>
      </c>
    </row>
    <row r="32" spans="1:4" x14ac:dyDescent="0.25">
      <c r="A32">
        <v>1992</v>
      </c>
      <c r="B32" s="1">
        <v>128.23333333333332</v>
      </c>
      <c r="C32" s="1">
        <v>143.71666666666667</v>
      </c>
      <c r="D32" s="6">
        <f t="shared" si="0"/>
        <v>1.1207434364439826</v>
      </c>
    </row>
    <row r="33" spans="1:4" x14ac:dyDescent="0.25">
      <c r="A33">
        <v>1993</v>
      </c>
      <c r="B33" s="1">
        <v>129.55000000000001</v>
      </c>
      <c r="C33" s="1">
        <v>145.44999999999999</v>
      </c>
      <c r="D33" s="6">
        <f t="shared" si="0"/>
        <v>1.1227325357005016</v>
      </c>
    </row>
    <row r="34" spans="1:4" x14ac:dyDescent="0.25">
      <c r="A34">
        <v>1994</v>
      </c>
      <c r="B34" s="1">
        <v>127.25</v>
      </c>
      <c r="C34" s="1">
        <v>141.75</v>
      </c>
      <c r="D34" s="6">
        <f t="shared" si="0"/>
        <v>1.1139489194499017</v>
      </c>
    </row>
    <row r="35" spans="1:4" x14ac:dyDescent="0.25">
      <c r="A35">
        <v>1995</v>
      </c>
      <c r="B35" s="1">
        <v>129.36666666666667</v>
      </c>
      <c r="C35" s="1">
        <v>145.18333333333334</v>
      </c>
      <c r="D35" s="6">
        <f t="shared" si="0"/>
        <v>1.1222623035300181</v>
      </c>
    </row>
    <row r="36" spans="1:4" x14ac:dyDescent="0.25">
      <c r="A36">
        <v>1996</v>
      </c>
      <c r="B36" s="1">
        <v>129.25</v>
      </c>
      <c r="C36" s="1">
        <v>147.19999999999999</v>
      </c>
      <c r="D36" s="6">
        <f t="shared" si="0"/>
        <v>1.1388781431334623</v>
      </c>
    </row>
    <row r="37" spans="1:4" x14ac:dyDescent="0.25">
      <c r="A37">
        <v>1997</v>
      </c>
      <c r="B37" s="1">
        <v>130.56666666666666</v>
      </c>
      <c r="C37" s="1">
        <v>146.38333333333333</v>
      </c>
      <c r="D37" s="6">
        <f t="shared" si="0"/>
        <v>1.1211386264998724</v>
      </c>
    </row>
    <row r="38" spans="1:4" x14ac:dyDescent="0.25">
      <c r="A38">
        <v>1998</v>
      </c>
      <c r="B38" s="1">
        <v>127.56666666666666</v>
      </c>
      <c r="C38" s="1">
        <v>143.35</v>
      </c>
      <c r="D38" s="6">
        <f t="shared" si="0"/>
        <v>1.1237261562581657</v>
      </c>
    </row>
    <row r="39" spans="1:4" x14ac:dyDescent="0.25">
      <c r="A39">
        <v>1999</v>
      </c>
      <c r="B39" s="1">
        <v>129.86666666666667</v>
      </c>
      <c r="C39" s="1">
        <v>143.41666666666666</v>
      </c>
      <c r="D39" s="6">
        <f t="shared" si="0"/>
        <v>1.1043377823408622</v>
      </c>
    </row>
    <row r="40" spans="1:4" x14ac:dyDescent="0.25">
      <c r="A40">
        <v>2000</v>
      </c>
      <c r="B40" s="1">
        <v>129.78333333333333</v>
      </c>
      <c r="C40" s="1">
        <v>146.18333333333334</v>
      </c>
      <c r="D40" s="6">
        <f t="shared" si="0"/>
        <v>1.1263644535764736</v>
      </c>
    </row>
    <row r="41" spans="1:4" x14ac:dyDescent="0.25">
      <c r="A41">
        <v>2001</v>
      </c>
      <c r="B41" s="1">
        <v>129.71666666666667</v>
      </c>
      <c r="C41" s="1">
        <v>143.88333333333333</v>
      </c>
      <c r="D41" s="6">
        <f t="shared" si="0"/>
        <v>1.1092123859694205</v>
      </c>
    </row>
    <row r="42" spans="1:4" x14ac:dyDescent="0.25">
      <c r="A42">
        <v>2002</v>
      </c>
      <c r="B42" s="1">
        <v>129.03333333333333</v>
      </c>
      <c r="C42" s="1">
        <v>140.71666666666667</v>
      </c>
      <c r="D42" s="6">
        <f t="shared" si="0"/>
        <v>1.09054507879101</v>
      </c>
    </row>
    <row r="43" spans="1:4" x14ac:dyDescent="0.25">
      <c r="A43">
        <v>2003</v>
      </c>
      <c r="B43" s="1">
        <v>130.18333333333334</v>
      </c>
      <c r="C43" s="1">
        <v>145.31666666666666</v>
      </c>
      <c r="D43" s="6">
        <f t="shared" si="0"/>
        <v>1.1162463192933043</v>
      </c>
    </row>
    <row r="44" spans="1:4" x14ac:dyDescent="0.25">
      <c r="A44">
        <v>2004</v>
      </c>
      <c r="B44" s="1">
        <v>130.61666666666667</v>
      </c>
      <c r="C44" s="1">
        <v>144.44999999999999</v>
      </c>
      <c r="D44" s="6">
        <f t="shared" si="0"/>
        <v>1.1059078729105523</v>
      </c>
    </row>
    <row r="45" spans="1:4" x14ac:dyDescent="0.25">
      <c r="A45">
        <v>2005</v>
      </c>
      <c r="B45" s="1">
        <v>131.73333333333332</v>
      </c>
      <c r="C45" s="1">
        <v>145.19999999999999</v>
      </c>
      <c r="D45" s="6">
        <f t="shared" si="0"/>
        <v>1.1022267206477734</v>
      </c>
    </row>
    <row r="46" spans="1:4" x14ac:dyDescent="0.25">
      <c r="A46">
        <v>2006</v>
      </c>
      <c r="B46" s="1">
        <v>127.23333333333333</v>
      </c>
      <c r="C46" s="1">
        <v>143.63333333333333</v>
      </c>
      <c r="D46" s="6">
        <f t="shared" si="0"/>
        <v>1.1288970395598636</v>
      </c>
    </row>
    <row r="47" spans="1:4" x14ac:dyDescent="0.25">
      <c r="A47">
        <v>2007</v>
      </c>
      <c r="B47" s="1">
        <v>134.21666666666667</v>
      </c>
      <c r="C47" s="1">
        <v>149.30000000000001</v>
      </c>
      <c r="D47" s="6">
        <f t="shared" si="0"/>
        <v>1.1123804793244754</v>
      </c>
    </row>
    <row r="48" spans="1:4" x14ac:dyDescent="0.25">
      <c r="A48">
        <v>2008</v>
      </c>
      <c r="B48" s="1">
        <v>127.75</v>
      </c>
      <c r="C48" s="1">
        <v>145.41666666666666</v>
      </c>
      <c r="D48" s="6">
        <f t="shared" si="0"/>
        <v>1.1382909328114807</v>
      </c>
    </row>
    <row r="49" spans="1:4" x14ac:dyDescent="0.25">
      <c r="A49">
        <v>2009</v>
      </c>
      <c r="B49" s="1">
        <v>128.69999999999999</v>
      </c>
      <c r="C49" s="1">
        <v>152.26666666666668</v>
      </c>
      <c r="D49" s="6">
        <f t="shared" si="0"/>
        <v>1.1831131831131834</v>
      </c>
    </row>
    <row r="50" spans="1:4" x14ac:dyDescent="0.25">
      <c r="A50">
        <v>2010</v>
      </c>
      <c r="B50" s="1">
        <v>125.86666666666666</v>
      </c>
      <c r="C50" s="1">
        <v>146.18333333333334</v>
      </c>
      <c r="D50" s="6">
        <f t="shared" si="0"/>
        <v>1.1614141949152543</v>
      </c>
    </row>
    <row r="51" spans="1:4" x14ac:dyDescent="0.25">
      <c r="A51">
        <v>2011</v>
      </c>
      <c r="B51" s="1">
        <v>123.03333333333333</v>
      </c>
      <c r="C51" s="1">
        <v>142.6</v>
      </c>
      <c r="D51" s="6">
        <f t="shared" si="0"/>
        <v>1.1590354917366568</v>
      </c>
    </row>
    <row r="52" spans="1:4" x14ac:dyDescent="0.25">
      <c r="A52">
        <v>2012</v>
      </c>
      <c r="B52" s="1">
        <v>132.66666666666666</v>
      </c>
      <c r="C52" s="1">
        <v>151.83333333333334</v>
      </c>
      <c r="D52" s="6">
        <f t="shared" si="0"/>
        <v>1.1444723618090453</v>
      </c>
    </row>
    <row r="53" spans="1:4" x14ac:dyDescent="0.25">
      <c r="A53">
        <v>2013</v>
      </c>
      <c r="B53" s="1">
        <v>130.36666666666667</v>
      </c>
      <c r="C53" s="1">
        <v>146.41666666666666</v>
      </c>
      <c r="D53" s="6">
        <f t="shared" si="0"/>
        <v>1.123114293019688</v>
      </c>
    </row>
  </sheetData>
  <mergeCells count="1">
    <mergeCell ref="B4:C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2012summary</vt:lpstr>
      <vt:lpstr>marathonhistory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</dc:creator>
  <cp:lastModifiedBy>Ethan Bolker</cp:lastModifiedBy>
  <dcterms:created xsi:type="dcterms:W3CDTF">2014-04-04T16:42:14Z</dcterms:created>
  <dcterms:modified xsi:type="dcterms:W3CDTF">2014-04-15T16:23:49Z</dcterms:modified>
</cp:coreProperties>
</file>