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<sst xmlns="http://schemas.openxmlformats.org/spreadsheetml/2006/main" count="13" uniqueCount="9">
  <si>
    <t xml:space="preserve">US Graduated Income Tax</t>
  </si>
  <si>
    <t xml:space="preserve">Single taxpayer, 2014 data</t>
  </si>
  <si>
    <r>
      <rPr>
        <sz val="10"/>
        <rFont val="Arial"/>
        <family val="0"/>
        <charset val="1"/>
      </rPr>
      <t xml:space="preserve">Copyright 2014 Ethan Bolker and Maura Mast, for </t>
    </r>
    <r>
      <rPr>
        <i val="true"/>
        <sz val="10"/>
        <rFont val="Arial"/>
        <family val="2"/>
        <charset val="1"/>
      </rPr>
      <t xml:space="preserve">Common Sense Mathematics</t>
    </r>
  </si>
  <si>
    <t xml:space="preserve">taxable income 
at bracket start</t>
  </si>
  <si>
    <t xml:space="preserve">marginal
tax rate</t>
  </si>
  <si>
    <t xml:space="preserve">tax at
bracket start</t>
  </si>
  <si>
    <t xml:space="preserve">effective
tax rate</t>
  </si>
  <si>
    <t xml:space="preserve">taxable income</t>
  </si>
  <si>
    <t xml:space="preserve">tax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</si>
</sst>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"/>
    <numFmt numFmtId="166" formatCode="0.0%"/>
    <numFmt numFmtId="167" formatCode="\$#,##0.00"/>
    <numFmt numFmtId="168" formatCode="0.00%"/>
    <numFmt numFmtId="169" formatCode="0%"/>
    <numFmt numFmtId="170" formatCode="0.0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14.25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7878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  <a:r>
              <a:rPr b="1" sz="1000" spc="-1" strike="noStrike">
                <a:solidFill>
                  <a:srgbClr val="000000"/>
                </a:solidFill>
                <a:latin typeface="Arial"/>
                <a:ea typeface="Arial"/>
              </a:rPr>
              <a:t>US Income Tax</a:t>
            </a:r>
          </a:p>
        </c:rich>
      </c:tx>
      <c:layout>
        <c:manualLayout>
          <c:xMode val="edge"/>
          <c:yMode val="edge"/>
          <c:x val="0.309752747252747"/>
          <c:y val="0.0330247208170278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0718210361067"/>
          <c:y val="0.15911043237568"/>
          <c:w val="0.605867346938776"/>
          <c:h val="0.681683688078648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numFmt formatCode="\$#,##0.00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Sheet1!$B$7:$B$13</c:f>
              <c:numCache>
                <c:formatCode>General</c:formatCode>
                <c:ptCount val="7"/>
                <c:pt idx="0">
                  <c:v>0</c:v>
                </c:pt>
                <c:pt idx="1">
                  <c:v>9075</c:v>
                </c:pt>
                <c:pt idx="2">
                  <c:v>36900</c:v>
                </c:pt>
                <c:pt idx="3">
                  <c:v>89350</c:v>
                </c:pt>
                <c:pt idx="4">
                  <c:v>186350</c:v>
                </c:pt>
                <c:pt idx="5">
                  <c:v>405100</c:v>
                </c:pt>
                <c:pt idx="6">
                  <c:v>406750</c:v>
                </c:pt>
              </c:numCache>
            </c:numRef>
          </c:xVal>
          <c:yVal>
            <c:numRef>
              <c:f>Sheet1!$D$7:$D$13</c:f>
              <c:numCache>
                <c:formatCode>General</c:formatCode>
                <c:ptCount val="7"/>
                <c:pt idx="0">
                  <c:v>0</c:v>
                </c:pt>
                <c:pt idx="1">
                  <c:v>907.5</c:v>
                </c:pt>
                <c:pt idx="2">
                  <c:v>5081.25</c:v>
                </c:pt>
                <c:pt idx="3">
                  <c:v>18193.75</c:v>
                </c:pt>
                <c:pt idx="4">
                  <c:v>45353.75</c:v>
                </c:pt>
                <c:pt idx="5">
                  <c:v>117541.25</c:v>
                </c:pt>
                <c:pt idx="6">
                  <c:v>118118.75</c:v>
                </c:pt>
              </c:numCache>
            </c:numRef>
          </c:yVal>
          <c:smooth val="0"/>
        </c:ser>
        <c:axId val="39322040"/>
        <c:axId val="74782888"/>
      </c:scatterChart>
      <c:valAx>
        <c:axId val="3932204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8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sz="8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income ($)</a:t>
                </a:r>
              </a:p>
            </c:rich>
          </c:tx>
          <c:layout>
            <c:manualLayout>
              <c:xMode val="edge"/>
              <c:yMode val="edge"/>
              <c:x val="0.508241758241758"/>
              <c:y val="0.908943399828195"/>
            </c:manualLayout>
          </c:layout>
          <c:overlay val="0"/>
          <c:spPr>
            <a:noFill/>
            <a:ln w="2556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74782888"/>
        <c:crosses val="autoZero"/>
        <c:crossBetween val="midCat"/>
      </c:valAx>
      <c:valAx>
        <c:axId val="74782888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8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sz="8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tax ($)</a:t>
                </a:r>
              </a:p>
            </c:rich>
          </c:tx>
          <c:layout>
            <c:manualLayout>
              <c:xMode val="edge"/>
              <c:yMode val="edge"/>
              <c:x val="0.0434654631083203"/>
              <c:y val="0.454423976329102"/>
            </c:manualLayout>
          </c:layout>
          <c:overlay val="0"/>
          <c:spPr>
            <a:noFill/>
            <a:ln w="2556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39322040"/>
        <c:crosses val="autoZero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3240">
      <a:solidFill>
        <a:srgbClr val="000000"/>
      </a:solidFill>
      <a:round/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  <a:r>
              <a:rPr b="1" sz="1000" spc="-1" strike="noStrike">
                <a:solidFill>
                  <a:srgbClr val="000000"/>
                </a:solidFill>
                <a:latin typeface="Arial"/>
                <a:ea typeface="Arial"/>
              </a:rPr>
              <a:t>US Income Tax - first three brackets</a:t>
            </a:r>
          </a:p>
        </c:rich>
      </c:tx>
      <c:layout>
        <c:manualLayout>
          <c:xMode val="edge"/>
          <c:yMode val="edge"/>
          <c:x val="0.182015167930661"/>
          <c:y val="0.0329398324447829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8714337305887"/>
          <c:y val="0.161176694592536"/>
          <c:w val="0.671271217045865"/>
          <c:h val="0.680026656511805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numFmt formatCode="\$#,##0.00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Sheet1!$B$7:$B$10</c:f>
              <c:numCache>
                <c:formatCode>General</c:formatCode>
                <c:ptCount val="4"/>
                <c:pt idx="0">
                  <c:v>0</c:v>
                </c:pt>
                <c:pt idx="1">
                  <c:v>9075</c:v>
                </c:pt>
                <c:pt idx="2">
                  <c:v>36900</c:v>
                </c:pt>
                <c:pt idx="3">
                  <c:v>89350</c:v>
                </c:pt>
              </c:numCache>
            </c:numRef>
          </c:xVal>
          <c:yVal>
            <c:numRef>
              <c:f>Sheet1!$D$7:$D$10</c:f>
              <c:numCache>
                <c:formatCode>General</c:formatCode>
                <c:ptCount val="4"/>
                <c:pt idx="0">
                  <c:v>0</c:v>
                </c:pt>
                <c:pt idx="1">
                  <c:v>907.5</c:v>
                </c:pt>
                <c:pt idx="2">
                  <c:v>5081.25</c:v>
                </c:pt>
                <c:pt idx="3">
                  <c:v>18193.75</c:v>
                </c:pt>
              </c:numCache>
            </c:numRef>
          </c:yVal>
          <c:smooth val="0"/>
        </c:ser>
        <c:axId val="19879466"/>
        <c:axId val="53505024"/>
      </c:scatterChart>
      <c:valAx>
        <c:axId val="1987946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8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sz="8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income ($)</a:t>
                </a:r>
              </a:p>
            </c:rich>
          </c:tx>
          <c:layout>
            <c:manualLayout>
              <c:xMode val="edge"/>
              <c:yMode val="edge"/>
              <c:x val="0.501263994221741"/>
              <c:y val="0.909177456207159"/>
            </c:manualLayout>
          </c:layout>
          <c:overlay val="0"/>
          <c:spPr>
            <a:noFill/>
            <a:ln w="2556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53505024"/>
        <c:crosses val="autoZero"/>
        <c:crossBetween val="midCat"/>
      </c:valAx>
      <c:valAx>
        <c:axId val="53505024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8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sz="8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tax ($)</a:t>
                </a:r>
              </a:p>
            </c:rich>
          </c:tx>
          <c:layout>
            <c:manualLayout>
              <c:xMode val="edge"/>
              <c:yMode val="edge"/>
              <c:x val="0.0378295413506681"/>
              <c:y val="0.455826351865956"/>
            </c:manualLayout>
          </c:layout>
          <c:overlay val="0"/>
          <c:spPr>
            <a:noFill/>
            <a:ln w="2556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19879466"/>
        <c:crosses val="autoZero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3240">
      <a:solidFill>
        <a:srgbClr val="000000"/>
      </a:solidFill>
      <a:round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425" spc="-1" strike="noStrike">
                <a:solidFill>
                  <a:srgbClr val="000000"/>
                </a:solidFill>
                <a:latin typeface="Arial"/>
                <a:ea typeface="Arial"/>
              </a:defRPr>
            </a:pPr>
            <a:r>
              <a:rPr b="1" sz="1425" spc="-1" strike="noStrike">
                <a:solidFill>
                  <a:srgbClr val="000000"/>
                </a:solidFill>
                <a:latin typeface="Arial"/>
                <a:ea typeface="Arial"/>
              </a:rPr>
              <a:t> Tax and Effective Tax Rate</a:t>
            </a:r>
          </a:p>
        </c:rich>
      </c:tx>
      <c:layout>
        <c:manualLayout>
          <c:xMode val="edge"/>
          <c:yMode val="edge"/>
          <c:x val="0.284850061796656"/>
          <c:y val="0.0538864120953673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8760163923762"/>
          <c:y val="0.192285326613685"/>
          <c:w val="0.623820984843557"/>
          <c:h val="0.402500484590037"/>
        </c:manualLayout>
      </c:layout>
      <c:scatterChart>
        <c:scatterStyle val="lineMarker"/>
        <c:varyColors val="0"/>
        <c:ser>
          <c:idx val="0"/>
          <c:order val="0"/>
          <c:tx>
            <c:strRef>
              <c:f>"Tax"</c:f>
              <c:strCache>
                <c:ptCount val="1"/>
                <c:pt idx="0">
                  <c:v>Tax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numFmt formatCode="\$#,##0.00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Sheet1!$B$45:$B$52</c:f>
              <c:numCache>
                <c:formatCode>General</c:formatCode>
                <c:ptCount val="8"/>
                <c:pt idx="0">
                  <c:v>10000</c:v>
                </c:pt>
                <c:pt idx="1">
                  <c:v>50000</c:v>
                </c:pt>
                <c:pt idx="2">
                  <c:v>89350</c:v>
                </c:pt>
                <c:pt idx="3">
                  <c:v>186350</c:v>
                </c:pt>
                <c:pt idx="4">
                  <c:v>187000</c:v>
                </c:pt>
                <c:pt idx="5">
                  <c:v>405100</c:v>
                </c:pt>
                <c:pt idx="6">
                  <c:v>600000</c:v>
                </c:pt>
                <c:pt idx="7">
                  <c:v>1000000</c:v>
                </c:pt>
              </c:numCache>
            </c:numRef>
          </c:xVal>
          <c:yVal>
            <c:numRef>
              <c:f>Sheet1!$C$45:$C$52</c:f>
              <c:numCache>
                <c:formatCode>General</c:formatCode>
                <c:ptCount val="8"/>
                <c:pt idx="0">
                  <c:v>1046.25</c:v>
                </c:pt>
                <c:pt idx="1">
                  <c:v>8356.25</c:v>
                </c:pt>
                <c:pt idx="2">
                  <c:v>18193.75</c:v>
                </c:pt>
                <c:pt idx="3">
                  <c:v>45353.75</c:v>
                </c:pt>
                <c:pt idx="4">
                  <c:v>45568.25</c:v>
                </c:pt>
                <c:pt idx="5">
                  <c:v>117541.25</c:v>
                </c:pt>
                <c:pt idx="6">
                  <c:v>194645.75</c:v>
                </c:pt>
                <c:pt idx="7">
                  <c:v>353045.75</c:v>
                </c:pt>
              </c:numCache>
            </c:numRef>
          </c:yVal>
          <c:smooth val="1"/>
        </c:ser>
        <c:axId val="68967741"/>
        <c:axId val="61771264"/>
      </c:scatterChart>
      <c:scatterChart>
        <c:scatterStyle val="lineMarker"/>
        <c:varyColors val="0"/>
        <c:ser>
          <c:idx val="1"/>
          <c:order val="1"/>
          <c:tx>
            <c:strRef>
              <c:f>"Effective tax rate"</c:f>
              <c:strCache>
                <c:ptCount val="1"/>
                <c:pt idx="0">
                  <c:v>Effective tax rate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</c:spPr>
          </c:marker>
          <c:dLbls>
            <c:numFmt formatCode="0.00%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Sheet1!$B$45:$B$52</c:f>
              <c:numCache>
                <c:formatCode>General</c:formatCode>
                <c:ptCount val="8"/>
                <c:pt idx="0">
                  <c:v>10000</c:v>
                </c:pt>
                <c:pt idx="1">
                  <c:v>50000</c:v>
                </c:pt>
                <c:pt idx="2">
                  <c:v>89350</c:v>
                </c:pt>
                <c:pt idx="3">
                  <c:v>186350</c:v>
                </c:pt>
                <c:pt idx="4">
                  <c:v>187000</c:v>
                </c:pt>
                <c:pt idx="5">
                  <c:v>405100</c:v>
                </c:pt>
                <c:pt idx="6">
                  <c:v>600000</c:v>
                </c:pt>
                <c:pt idx="7">
                  <c:v>1000000</c:v>
                </c:pt>
              </c:numCache>
            </c:numRef>
          </c:xVal>
          <c:yVal>
            <c:numRef>
              <c:f>Sheet1!$D$45:$D$52</c:f>
              <c:numCache>
                <c:formatCode>General</c:formatCode>
                <c:ptCount val="8"/>
                <c:pt idx="0">
                  <c:v>0.104625</c:v>
                </c:pt>
                <c:pt idx="1">
                  <c:v>0.167125</c:v>
                </c:pt>
                <c:pt idx="2">
                  <c:v>0.203623391158366</c:v>
                </c:pt>
                <c:pt idx="3">
                  <c:v>0.243379393614167</c:v>
                </c:pt>
                <c:pt idx="4">
                  <c:v>0.243680481283422</c:v>
                </c:pt>
                <c:pt idx="5">
                  <c:v>0.29015366576154</c:v>
                </c:pt>
                <c:pt idx="6">
                  <c:v>0.324409583333333</c:v>
                </c:pt>
                <c:pt idx="7">
                  <c:v>0.35304575</c:v>
                </c:pt>
              </c:numCache>
            </c:numRef>
          </c:yVal>
          <c:smooth val="1"/>
        </c:ser>
        <c:axId val="94654280"/>
        <c:axId val="98823532"/>
      </c:scatterChart>
      <c:valAx>
        <c:axId val="68967741"/>
        <c:scaling>
          <c:orientation val="minMax"/>
          <c:max val="1000000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Taxable income</a:t>
                </a:r>
              </a:p>
            </c:rich>
          </c:tx>
          <c:layout>
            <c:manualLayout>
              <c:xMode val="edge"/>
              <c:yMode val="edge"/>
              <c:x val="0.451245690496325"/>
              <c:y val="0.807520837371584"/>
            </c:manualLayout>
          </c:layout>
          <c:overlay val="0"/>
          <c:spPr>
            <a:noFill/>
            <a:ln w="2556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2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61771264"/>
        <c:crosses val="autoZero"/>
        <c:crossBetween val="midCat"/>
      </c:valAx>
      <c:valAx>
        <c:axId val="61771264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Tax</a:t>
                </a:r>
              </a:p>
            </c:rich>
          </c:tx>
          <c:layout>
            <c:manualLayout>
              <c:xMode val="edge"/>
              <c:yMode val="edge"/>
              <c:x val="0.0273856761855201"/>
              <c:y val="0.348614072494669"/>
            </c:manualLayout>
          </c:layout>
          <c:overlay val="0"/>
          <c:spPr>
            <a:noFill/>
            <a:ln w="2556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2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68967741"/>
        <c:crosses val="autoZero"/>
        <c:crossBetween val="midCat"/>
      </c:valAx>
      <c:valAx>
        <c:axId val="94654280"/>
        <c:scaling>
          <c:orientation val="minMax"/>
        </c:scaling>
        <c:delete val="1"/>
        <c:axPos val="t"/>
        <c:numFmt formatCode="\$#,##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2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98823532"/>
        <c:crosses val="autoZero"/>
        <c:crossBetween val="midCat"/>
      </c:valAx>
      <c:valAx>
        <c:axId val="9882353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Effective tax rate</a:t>
                </a:r>
              </a:p>
            </c:rich>
          </c:tx>
          <c:layout>
            <c:manualLayout>
              <c:xMode val="edge"/>
              <c:yMode val="edge"/>
              <c:x val="0.9246731282118"/>
              <c:y val="0.222911416941268"/>
            </c:manualLayout>
          </c:layout>
          <c:overlay val="0"/>
          <c:spPr>
            <a:noFill/>
            <a:ln w="2556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2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94654280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ayout>
        <c:manualLayout>
          <c:xMode val="edge"/>
          <c:yMode val="edge"/>
          <c:x val="0.338462103469056"/>
          <c:y val="0.912822798534651"/>
          <c:w val="0.415468556798176"/>
          <c:h val="0.0621094286291137"/>
        </c:manualLayout>
      </c:layout>
      <c:spPr>
        <a:solidFill>
          <a:srgbClr val="ffffff"/>
        </a:solidFill>
        <a:ln w="3240">
          <a:solidFill>
            <a:srgbClr val="000000"/>
          </a:solidFill>
          <a:round/>
        </a:ln>
      </c:spPr>
      <c:txPr>
        <a:bodyPr/>
        <a:lstStyle/>
        <a:p>
          <a:pPr>
            <a:defRPr b="0" sz="1100" spc="-1" strike="noStrike">
              <a:solidFill>
                <a:srgbClr val="000000"/>
              </a:solidFill>
              <a:latin typeface="Arial"/>
              <a:ea typeface="Arial"/>
            </a:defRPr>
          </a:pPr>
        </a:p>
      </c:txPr>
    </c:legend>
    <c:plotVisOnly val="1"/>
    <c:dispBlanksAs val="gap"/>
  </c:chart>
  <c:spPr>
    <a:solidFill>
      <a:srgbClr val="ffffff"/>
    </a:solidFill>
    <a:ln w="324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Relationship Id="rId3" Type="http://schemas.openxmlformats.org/officeDocument/2006/relationships/chart" Target="../charts/chart2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343080</xdr:colOff>
      <xdr:row>14</xdr:row>
      <xdr:rowOff>19080</xdr:rowOff>
    </xdr:from>
    <xdr:to>
      <xdr:col>4</xdr:col>
      <xdr:colOff>447120</xdr:colOff>
      <xdr:row>37</xdr:row>
      <xdr:rowOff>65880</xdr:rowOff>
    </xdr:to>
    <xdr:graphicFrame>
      <xdr:nvGraphicFramePr>
        <xdr:cNvPr id="0" name="Chart 2"/>
        <xdr:cNvGraphicFramePr/>
      </xdr:nvGraphicFramePr>
      <xdr:xfrm>
        <a:off x="343080" y="2447640"/>
        <a:ext cx="3668760" cy="3771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533520</xdr:colOff>
      <xdr:row>14</xdr:row>
      <xdr:rowOff>19080</xdr:rowOff>
    </xdr:from>
    <xdr:to>
      <xdr:col>10</xdr:col>
      <xdr:colOff>513720</xdr:colOff>
      <xdr:row>37</xdr:row>
      <xdr:rowOff>75600</xdr:rowOff>
    </xdr:to>
    <xdr:graphicFrame>
      <xdr:nvGraphicFramePr>
        <xdr:cNvPr id="1" name="Chart 3"/>
        <xdr:cNvGraphicFramePr/>
      </xdr:nvGraphicFramePr>
      <xdr:xfrm>
        <a:off x="4098240" y="2447640"/>
        <a:ext cx="3987000" cy="3781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209520</xdr:colOff>
      <xdr:row>39</xdr:row>
      <xdr:rowOff>104760</xdr:rowOff>
    </xdr:from>
    <xdr:to>
      <xdr:col>12</xdr:col>
      <xdr:colOff>513720</xdr:colOff>
      <xdr:row>61</xdr:row>
      <xdr:rowOff>94680</xdr:rowOff>
    </xdr:to>
    <xdr:graphicFrame>
      <xdr:nvGraphicFramePr>
        <xdr:cNvPr id="2" name="Chart 4"/>
        <xdr:cNvGraphicFramePr/>
      </xdr:nvGraphicFramePr>
      <xdr:xfrm>
        <a:off x="3774240" y="6581520"/>
        <a:ext cx="5533920" cy="371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7" activeCellId="0" sqref="H7"/>
    </sheetView>
  </sheetViews>
  <sheetFormatPr defaultRowHeight="12.7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4.15"/>
    <col collapsed="false" customWidth="true" hidden="false" outlineLevel="0" max="3" min="3" style="0" width="15.42"/>
    <col collapsed="false" customWidth="true" hidden="false" outlineLevel="0" max="4" min="4" style="0" width="12.29"/>
    <col collapsed="false" customWidth="true" hidden="false" outlineLevel="0" max="6" min="5" style="0" width="8.67"/>
    <col collapsed="false" customWidth="true" hidden="false" outlineLevel="0" max="7" min="7" style="0" width="10.13"/>
    <col collapsed="false" customWidth="true" hidden="false" outlineLevel="0" max="8" min="8" style="0" width="11.99"/>
    <col collapsed="false" customWidth="true" hidden="false" outlineLevel="0" max="1025" min="9" style="0" width="8.6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0" t="s">
        <v>2</v>
      </c>
    </row>
    <row r="6" customFormat="false" ht="25.5" hidden="false" customHeight="false" outlineLevel="0" collapsed="false">
      <c r="B6" s="2" t="s">
        <v>3</v>
      </c>
      <c r="C6" s="3" t="s">
        <v>4</v>
      </c>
      <c r="D6" s="3" t="s">
        <v>5</v>
      </c>
      <c r="E6" s="3" t="s">
        <v>6</v>
      </c>
      <c r="F6" s="4"/>
      <c r="G6" s="2" t="s">
        <v>7</v>
      </c>
      <c r="H6" s="3" t="s">
        <v>8</v>
      </c>
      <c r="I6" s="3" t="s">
        <v>6</v>
      </c>
    </row>
    <row r="7" customFormat="false" ht="12.75" hidden="false" customHeight="false" outlineLevel="0" collapsed="false">
      <c r="B7" s="5" t="n">
        <v>0</v>
      </c>
      <c r="C7" s="6" t="n">
        <v>0.1</v>
      </c>
      <c r="D7" s="7" t="n">
        <v>0</v>
      </c>
      <c r="G7" s="8" t="n">
        <v>50000</v>
      </c>
      <c r="H7" s="7" t="n">
        <f aca="false">IF(G7&lt;$B$8, $C$7*G7, IF(G7&lt;$B$9, $D$8+$C$8*(G7-$B$8),  IF(G7&lt;$B$10, $D$9+$C$9*(G7-$B$9),  IF(G7&lt;$B$11, $D$10+$C$10*(G7-$B$10),  IF(G7&lt;$B$12, $D$11+$C$11*(G7-$B$11),  IF(G7&lt;$B$13, $D$12+$C$12*(G7-$B$12), $D$13+$C$13*(G7-$B$13)))))))</f>
        <v>8356.25</v>
      </c>
      <c r="I7" s="9" t="n">
        <f aca="false">H7/G7</f>
        <v>0.167125</v>
      </c>
    </row>
    <row r="8" customFormat="false" ht="12.75" hidden="false" customHeight="false" outlineLevel="0" collapsed="false">
      <c r="B8" s="5" t="n">
        <v>9075</v>
      </c>
      <c r="C8" s="6" t="n">
        <v>0.15</v>
      </c>
      <c r="D8" s="7" t="n">
        <f aca="false">D7 +  C7 *(B8-B7)</f>
        <v>907.5</v>
      </c>
      <c r="E8" s="9" t="n">
        <f aca="false">D8/B8</f>
        <v>0.1</v>
      </c>
      <c r="G8" s="5"/>
      <c r="H8" s="7"/>
      <c r="I8" s="9"/>
    </row>
    <row r="9" customFormat="false" ht="12.75" hidden="false" customHeight="false" outlineLevel="0" collapsed="false">
      <c r="B9" s="5" t="n">
        <v>36900</v>
      </c>
      <c r="C9" s="6" t="n">
        <v>0.25</v>
      </c>
      <c r="D9" s="7" t="n">
        <f aca="false">D8 +  C8 *(B9-B8)</f>
        <v>5081.25</v>
      </c>
      <c r="E9" s="9" t="n">
        <f aca="false">D9/B9</f>
        <v>0.13770325203252</v>
      </c>
      <c r="G9" s="5"/>
      <c r="H9" s="7"/>
      <c r="I9" s="9"/>
    </row>
    <row r="10" customFormat="false" ht="12.75" hidden="false" customHeight="false" outlineLevel="0" collapsed="false">
      <c r="B10" s="5" t="n">
        <v>89350</v>
      </c>
      <c r="C10" s="6" t="n">
        <v>0.28</v>
      </c>
      <c r="D10" s="7" t="n">
        <f aca="false">D9 +  C9 *(B10-B9)</f>
        <v>18193.75</v>
      </c>
      <c r="E10" s="9" t="n">
        <f aca="false">D10/B10</f>
        <v>0.203623391158366</v>
      </c>
      <c r="G10" s="5"/>
      <c r="H10" s="7"/>
      <c r="I10" s="9"/>
    </row>
    <row r="11" customFormat="false" ht="12.75" hidden="false" customHeight="false" outlineLevel="0" collapsed="false">
      <c r="B11" s="5" t="n">
        <v>186350</v>
      </c>
      <c r="C11" s="6" t="n">
        <v>0.33</v>
      </c>
      <c r="D11" s="7" t="n">
        <f aca="false">D10 +  C10 *(B11-B10)</f>
        <v>45353.75</v>
      </c>
      <c r="E11" s="9" t="n">
        <f aca="false">D11/B11</f>
        <v>0.243379393614167</v>
      </c>
      <c r="G11" s="5"/>
      <c r="H11" s="7"/>
      <c r="I11" s="9"/>
    </row>
    <row r="12" customFormat="false" ht="12.75" hidden="false" customHeight="false" outlineLevel="0" collapsed="false">
      <c r="B12" s="5" t="n">
        <v>405100</v>
      </c>
      <c r="C12" s="6" t="n">
        <v>0.35</v>
      </c>
      <c r="D12" s="7" t="n">
        <f aca="false">D11 +  C11 *(B12-B11)</f>
        <v>117541.25</v>
      </c>
      <c r="E12" s="9" t="n">
        <f aca="false">D12/B12</f>
        <v>0.29015366576154</v>
      </c>
      <c r="G12" s="5"/>
      <c r="H12" s="7"/>
      <c r="I12" s="9"/>
    </row>
    <row r="13" customFormat="false" ht="12.75" hidden="false" customHeight="false" outlineLevel="0" collapsed="false">
      <c r="B13" s="5" t="n">
        <v>406750</v>
      </c>
      <c r="C13" s="6" t="n">
        <v>0.396</v>
      </c>
      <c r="D13" s="7" t="n">
        <f aca="false">D12 +  C12 *(B13-B12)</f>
        <v>118118.75</v>
      </c>
      <c r="E13" s="9" t="n">
        <f aca="false">D13/B13</f>
        <v>0.29039643515673</v>
      </c>
    </row>
    <row r="14" customFormat="false" ht="12.75" hidden="false" customHeight="false" outlineLevel="0" collapsed="false">
      <c r="C14" s="10"/>
      <c r="D14" s="11"/>
      <c r="E14" s="9"/>
    </row>
    <row r="15" customFormat="false" ht="12.75" hidden="false" customHeight="false" outlineLevel="0" collapsed="false">
      <c r="C15" s="10"/>
      <c r="D15" s="11"/>
      <c r="E15" s="9"/>
    </row>
    <row r="16" customFormat="false" ht="12.75" hidden="false" customHeight="false" outlineLevel="0" collapsed="false">
      <c r="C16" s="11"/>
    </row>
    <row r="43" customFormat="false" ht="25.5" hidden="false" customHeight="false" outlineLevel="0" collapsed="false">
      <c r="B43" s="2" t="s">
        <v>7</v>
      </c>
      <c r="C43" s="3" t="s">
        <v>8</v>
      </c>
      <c r="D43" s="3" t="s">
        <v>6</v>
      </c>
    </row>
    <row r="44" customFormat="false" ht="12.75" hidden="false" customHeight="false" outlineLevel="0" collapsed="false">
      <c r="B44" s="8" t="n">
        <v>1</v>
      </c>
      <c r="C44" s="7" t="n">
        <f aca="false">IF(B44&lt;$B$8, $C$7*B44, IF(B44&lt;$B$9, $D$8+$C$8*(B44-$B$8),  IF(B44&lt;$B$10, $D$9+$C$9*(B44-$B$9),  IF(B44&lt;$B$11, $D$10+$C$10*(B44-$B$10),  IF(B44&lt;$B$12, $D$11+$C$11*(B44-$B$11),  IF(B44&lt;$B$13, $D$12+$C$12*(B44-$B$12), $D$13+$C$13*(B44-$B$13)))))))</f>
        <v>0.1</v>
      </c>
      <c r="D44" s="9" t="n">
        <f aca="false">C44/B44</f>
        <v>0.1</v>
      </c>
    </row>
    <row r="45" customFormat="false" ht="12.75" hidden="false" customHeight="false" outlineLevel="0" collapsed="false">
      <c r="B45" s="5" t="n">
        <v>10000</v>
      </c>
      <c r="C45" s="7" t="n">
        <f aca="false">IF(B45&lt;$B$8, $C$7*B45, IF(B45&lt;$B$9, $D$8+$C$8*(B45-$B$8),  IF(B45&lt;$B$10, $D$9+$C$9*(B45-$B$9),  IF(B45&lt;$B$11, $D$10+$C$10*(B45-$B$10),  IF(B45&lt;$B$12, $D$11+$C$11*(B45-$B$11),  IF(B45&lt;$B$13, $D$12+$C$12*(B45-$B$12), $D$13+$C$13*(B45-$B$13)))))))</f>
        <v>1046.25</v>
      </c>
      <c r="D45" s="9" t="n">
        <f aca="false">C45/B45</f>
        <v>0.104625</v>
      </c>
    </row>
    <row r="46" customFormat="false" ht="12.75" hidden="false" customHeight="false" outlineLevel="0" collapsed="false">
      <c r="B46" s="5" t="n">
        <v>50000</v>
      </c>
      <c r="C46" s="7" t="n">
        <f aca="false">IF(B46&lt;$B$8, $C$7*B46, IF(B46&lt;$B$9, $D$8+$C$8*(B46-$B$8),  IF(B46&lt;$B$10, $D$9+$C$9*(B46-$B$9),  IF(B46&lt;$B$11, $D$10+$C$10*(B46-$B$10),  IF(B46&lt;$B$12, $D$11+$C$11*(B46-$B$11),  IF(B46&lt;$B$13, $D$12+$C$12*(B46-$B$12), $D$13+$C$13*(B46-$B$13)))))))</f>
        <v>8356.25</v>
      </c>
      <c r="D46" s="9" t="n">
        <f aca="false">C46/B46</f>
        <v>0.167125</v>
      </c>
    </row>
    <row r="47" customFormat="false" ht="12.75" hidden="false" customHeight="false" outlineLevel="0" collapsed="false">
      <c r="B47" s="5" t="n">
        <v>89350</v>
      </c>
      <c r="C47" s="7" t="n">
        <f aca="false">IF(B47&lt;$B$8, $C$7*B47, IF(B47&lt;$B$9, $D$8+$C$8*(B47-$B$8),  IF(B47&lt;$B$10, $D$9+$C$9*(B47-$B$9),  IF(B47&lt;$B$11, $D$10+$C$10*(B47-$B$10),  IF(B47&lt;$B$12, $D$11+$C$11*(B47-$B$11),  IF(B47&lt;$B$13, $D$12+$C$12*(B47-$B$12), $D$13+$C$13*(B47-$B$13)))))))</f>
        <v>18193.75</v>
      </c>
      <c r="D47" s="9" t="n">
        <f aca="false">C47/B47</f>
        <v>0.203623391158366</v>
      </c>
    </row>
    <row r="48" customFormat="false" ht="12.75" hidden="false" customHeight="false" outlineLevel="0" collapsed="false">
      <c r="B48" s="5" t="n">
        <v>186350</v>
      </c>
      <c r="C48" s="7" t="n">
        <f aca="false">IF(B48&lt;$B$8, $C$7*B48, IF(B48&lt;$B$9, $D$8+$C$8*(B48-$B$8),  IF(B48&lt;$B$10, $D$9+$C$9*(B48-$B$9),  IF(B48&lt;$B$11, $D$10+$C$10*(B48-$B$10),  IF(B48&lt;$B$12, $D$11+$C$11*(B48-$B$11),  IF(B48&lt;$B$13, $D$12+$C$12*(B48-$B$12), $D$13+$C$13*(B48-$B$13)))))))</f>
        <v>45353.75</v>
      </c>
      <c r="D48" s="9" t="n">
        <f aca="false">C48/B48</f>
        <v>0.243379393614167</v>
      </c>
    </row>
    <row r="49" customFormat="false" ht="12.75" hidden="false" customHeight="false" outlineLevel="0" collapsed="false">
      <c r="B49" s="5" t="n">
        <v>187000</v>
      </c>
      <c r="C49" s="7" t="n">
        <f aca="false">IF(B49&lt;$B$8, $C$7*B49, IF(B49&lt;$B$9, $D$8+$C$8*(B49-$B$8),  IF(B49&lt;$B$10, $D$9+$C$9*(B49-$B$9),  IF(B49&lt;$B$11, $D$10+$C$10*(B49-$B$10),  IF(B49&lt;$B$12, $D$11+$C$11*(B49-$B$11),  IF(B49&lt;$B$13, $D$12+$C$12*(B49-$B$12), $D$13+$C$13*(B49-$B$13)))))))</f>
        <v>45568.25</v>
      </c>
      <c r="D49" s="9" t="n">
        <f aca="false">C49/B49</f>
        <v>0.243680481283422</v>
      </c>
    </row>
    <row r="50" customFormat="false" ht="12.75" hidden="false" customHeight="false" outlineLevel="0" collapsed="false">
      <c r="B50" s="5" t="n">
        <v>405100</v>
      </c>
      <c r="C50" s="7" t="n">
        <f aca="false">IF(B50&lt;$B$8, $C$7*B50, IF(B50&lt;$B$9, $D$8+$C$8*(B50-$B$8),  IF(B50&lt;$B$10, $D$9+$C$9*(B50-$B$9),  IF(B50&lt;$B$11, $D$10+$C$10*(B50-$B$10),  IF(B50&lt;$B$12, $D$11+$C$11*(B50-$B$11),  IF(B50&lt;$B$13, $D$12+$C$12*(B50-$B$12), $D$13+$C$13*(B50-$B$13)))))))</f>
        <v>117541.25</v>
      </c>
      <c r="D50" s="9" t="n">
        <f aca="false">C50/B50</f>
        <v>0.29015366576154</v>
      </c>
    </row>
    <row r="51" customFormat="false" ht="12.75" hidden="false" customHeight="false" outlineLevel="0" collapsed="false">
      <c r="B51" s="5" t="n">
        <v>600000</v>
      </c>
      <c r="C51" s="7" t="n">
        <f aca="false">IF(B51&lt;$B$8, $C$7*B51, IF(B51&lt;$B$9, $D$8+$C$8*(B51-$B$8),  IF(B51&lt;$B$10, $D$9+$C$9*(B51-$B$9),  IF(B51&lt;$B$11, $D$10+$C$10*(B51-$B$10),  IF(B51&lt;$B$12, $D$11+$C$11*(B51-$B$11),  IF(B51&lt;$B$13, $D$12+$C$12*(B51-$B$12), $D$13+$C$13*(B51-$B$13)))))))</f>
        <v>194645.75</v>
      </c>
      <c r="D51" s="9" t="n">
        <f aca="false">C51/B51</f>
        <v>0.324409583333333</v>
      </c>
    </row>
    <row r="52" customFormat="false" ht="12.75" hidden="false" customHeight="false" outlineLevel="0" collapsed="false">
      <c r="B52" s="5" t="n">
        <v>1000000</v>
      </c>
      <c r="C52" s="7" t="n">
        <f aca="false">IF(B52&lt;$B$8, $C$7*B52, IF(B52&lt;$B$9, $D$8+$C$8*(B52-$B$8),  IF(B52&lt;$B$10, $D$9+$C$9*(B52-$B$9),  IF(B52&lt;$B$11, $D$10+$C$10*(B52-$B$10),  IF(B52&lt;$B$12, $D$11+$C$11*(B52-$B$11),  IF(B52&lt;$B$13, $D$12+$C$12*(B52-$B$12), $D$13+$C$13*(B52-$B$13)))))))</f>
        <v>353045.75</v>
      </c>
      <c r="D52" s="9" t="n">
        <f aca="false">C52/B52</f>
        <v>0.35304575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LibreOffice/6.0.7.3$Linux_X86_64 LibreOffice_project/00m0$Build-3</Application>
  <Company>UMass Boston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2007-11-28T22:02:47Z</dcterms:created>
  <dc:creator>Ethan Bolker</dc:creator>
  <dc:description/>
  <dc:language>en-US</dc:language>
  <cp:lastModifiedBy/>
  <cp:lastPrinted>2014-03-30T20:42:55Z</cp:lastPrinted>
  <dcterms:modified xsi:type="dcterms:W3CDTF">2019-02-09T09:50:14Z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UMass Boston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