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IncomeDistribution\"/>
    </mc:Choice>
  </mc:AlternateContent>
  <bookViews>
    <workbookView xWindow="0" yWindow="0" windowWidth="19200" windowHeight="12885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O56" i="1" l="1"/>
  <c r="O59" i="1"/>
  <c r="N35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12" i="1"/>
  <c r="H12" i="1"/>
</calcChain>
</file>

<file path=xl/sharedStrings.xml><?xml version="1.0" encoding="utf-8"?>
<sst xmlns="http://schemas.openxmlformats.org/spreadsheetml/2006/main" count="145" uniqueCount="88">
  <si>
    <t>STATE</t>
  </si>
  <si>
    <t>APPORTIONMENT</t>
  </si>
  <si>
    <t>POPULATION</t>
  </si>
  <si>
    <t>REPRESENTATIVES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</si>
  <si>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</si>
  <si>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</si>
  <si>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</si>
  <si>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</si>
  <si>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</si>
  <si>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</si>
  <si>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</si>
  <si>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</si>
  <si>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</si>
  <si>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</si>
  <si>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</si>
  <si>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</si>
  <si>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</si>
  <si>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</si>
  <si>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</si>
  <si>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</si>
  <si>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</si>
  <si>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</si>
  <si>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</si>
  <si>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</si>
  <si>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</si>
  <si>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</si>
  <si>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</si>
  <si>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</si>
  <si>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Montana</t>
  </si>
  <si>
    <t>Nebraska</t>
  </si>
  <si>
    <t>Nevada</t>
  </si>
  <si>
    <t>New Hampshire</t>
  </si>
  <si>
    <t>New Jersey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</si>
  <si>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</si>
  <si>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</si>
  <si>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</si>
  <si>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</si>
  <si>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</si>
  <si>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</si>
  <si>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</si>
  <si>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</si>
  <si>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</si>
  <si>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</si>
  <si>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</si>
  <si>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</si>
  <si>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</si>
  <si>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</si>
  <si>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</si>
  <si>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</si>
  <si>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</si>
  <si>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</si>
  <si>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</si>
  <si>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Missouri</t>
  </si>
  <si>
    <t>New Mexico</t>
  </si>
  <si>
    <t>the employing federal agencies.  The apportionment population excludes the population of the District of Columbia.</t>
  </si>
  <si>
    <t xml:space="preserve">Decennial Census under Title 13, United States Code, and counts of overseas U.S. military and federal  </t>
  </si>
  <si>
    <t>civilian employees (and their dependents living with them) allocated to their home state, as reported by</t>
  </si>
  <si>
    <t>U.S. Department of Commerce</t>
  </si>
  <si>
    <t>U.S. Census Bureau</t>
  </si>
  <si>
    <t>NUMBER OF APPORTIONED</t>
  </si>
  <si>
    <t>BASED ON</t>
  </si>
  <si>
    <t>Table 1. APPORTIONMENT POPULATION AND NUMBER OF REPRESENTATIVES, BY STATE:  2010 CENSUS</t>
  </si>
  <si>
    <t>2010 CENSUS</t>
  </si>
  <si>
    <t>+1</t>
  </si>
  <si>
    <t>+2</t>
  </si>
  <si>
    <t>+4</t>
  </si>
  <si>
    <t>(APRIL 1, 2010)</t>
  </si>
  <si>
    <r>
      <t>TOTAL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</si>
  <si>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 xml:space="preserve">     1 </t>
    </r>
    <r>
      <rPr>
        <sz val="10"/>
        <rFont val="Arial"/>
        <family val="2"/>
      </rPr>
      <t>Apportionment population includes the resident population for the 50 states, as ascertained by the Twenty-Third</t>
    </r>
  </si>
  <si>
    <t>CHANGE IN SEATS</t>
  </si>
  <si>
    <t>FROM CENSUS 2000</t>
  </si>
  <si>
    <t>https://www.census.gov/population/apportionment/data/2010_apportionment_results.html</t>
  </si>
  <si>
    <t>hoiuse+senate</t>
  </si>
  <si>
    <t>ev/million</t>
  </si>
  <si>
    <t>1.5 to 2</t>
  </si>
  <si>
    <t>2 to 2.5</t>
  </si>
  <si>
    <t>2.5 to 3</t>
  </si>
  <si>
    <t>3 to 3.5</t>
  </si>
  <si>
    <t>3.5 to 4</t>
  </si>
  <si>
    <t>4  to 4.5</t>
  </si>
  <si>
    <t>4.6 to 5</t>
  </si>
  <si>
    <t>5 to 5.5</t>
  </si>
  <si>
    <t>1 to 1.5</t>
  </si>
  <si>
    <t>true mean voter power (electors/population)*1000000</t>
  </si>
  <si>
    <t>Too linear to be interesting</t>
  </si>
  <si>
    <t>pasted values, sorted</t>
  </si>
  <si>
    <t>voter power</t>
  </si>
  <si>
    <t>true median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</si>
</sst>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vertAlign val="superscript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3" fontId="0" fillId="0" borderId="0" xfId="0" applyNumberFormat="1"/>
    <xf numFmtId="0" fontId="2" fillId="0" borderId="0" xfId="0" quotePrefix="1" applyFont="1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reps as</a:t>
            </a:r>
            <a:r>
              <a:rPr lang="en-US" baseline="0"/>
              <a:t> a function of population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Sheet1!$B$12:$B$61</c:f>
              <c:numCache>
                <c:formatCode>#,##0</c:formatCode>
                <c:ptCount val="50"/>
                <c:pt idx="0">
                  <c:v>4802982</c:v>
                </c:pt>
                <c:pt idx="1">
                  <c:v>721523</c:v>
                </c:pt>
                <c:pt idx="2">
                  <c:v>6412700</c:v>
                </c:pt>
                <c:pt idx="3">
                  <c:v>2926229</c:v>
                </c:pt>
                <c:pt idx="4">
                  <c:v>37341989</c:v>
                </c:pt>
                <c:pt idx="5">
                  <c:v>5044930</c:v>
                </c:pt>
                <c:pt idx="6">
                  <c:v>3581628</c:v>
                </c:pt>
                <c:pt idx="7">
                  <c:v>900877</c:v>
                </c:pt>
                <c:pt idx="8">
                  <c:v>18900773</c:v>
                </c:pt>
                <c:pt idx="9">
                  <c:v>9727566</c:v>
                </c:pt>
                <c:pt idx="10">
                  <c:v>1366862</c:v>
                </c:pt>
                <c:pt idx="11">
                  <c:v>1573499</c:v>
                </c:pt>
                <c:pt idx="12">
                  <c:v>12864380</c:v>
                </c:pt>
                <c:pt idx="13">
                  <c:v>6501582</c:v>
                </c:pt>
                <c:pt idx="14">
                  <c:v>3053787</c:v>
                </c:pt>
                <c:pt idx="15">
                  <c:v>2863813</c:v>
                </c:pt>
                <c:pt idx="16">
                  <c:v>4350606</c:v>
                </c:pt>
                <c:pt idx="17">
                  <c:v>4553962</c:v>
                </c:pt>
                <c:pt idx="18">
                  <c:v>1333074</c:v>
                </c:pt>
                <c:pt idx="19">
                  <c:v>5789929</c:v>
                </c:pt>
                <c:pt idx="20">
                  <c:v>6559644</c:v>
                </c:pt>
                <c:pt idx="21">
                  <c:v>9911626</c:v>
                </c:pt>
                <c:pt idx="22">
                  <c:v>5314879</c:v>
                </c:pt>
                <c:pt idx="23">
                  <c:v>2978240</c:v>
                </c:pt>
                <c:pt idx="24">
                  <c:v>6011478</c:v>
                </c:pt>
                <c:pt idx="25">
                  <c:v>994416</c:v>
                </c:pt>
                <c:pt idx="26">
                  <c:v>1831825</c:v>
                </c:pt>
                <c:pt idx="27">
                  <c:v>2709432</c:v>
                </c:pt>
                <c:pt idx="28">
                  <c:v>1321445</c:v>
                </c:pt>
                <c:pt idx="29">
                  <c:v>8807501</c:v>
                </c:pt>
                <c:pt idx="30">
                  <c:v>2067273</c:v>
                </c:pt>
                <c:pt idx="31">
                  <c:v>19421055</c:v>
                </c:pt>
                <c:pt idx="32">
                  <c:v>9565781</c:v>
                </c:pt>
                <c:pt idx="33">
                  <c:v>675905</c:v>
                </c:pt>
                <c:pt idx="34">
                  <c:v>11568495</c:v>
                </c:pt>
                <c:pt idx="35">
                  <c:v>3764882</c:v>
                </c:pt>
                <c:pt idx="36">
                  <c:v>3848606</c:v>
                </c:pt>
                <c:pt idx="37">
                  <c:v>12734905</c:v>
                </c:pt>
                <c:pt idx="38">
                  <c:v>1055247</c:v>
                </c:pt>
                <c:pt idx="39">
                  <c:v>4645975</c:v>
                </c:pt>
                <c:pt idx="40">
                  <c:v>819761</c:v>
                </c:pt>
                <c:pt idx="41">
                  <c:v>6375431</c:v>
                </c:pt>
                <c:pt idx="42">
                  <c:v>25268418</c:v>
                </c:pt>
                <c:pt idx="43">
                  <c:v>2770765</c:v>
                </c:pt>
                <c:pt idx="44">
                  <c:v>630337</c:v>
                </c:pt>
                <c:pt idx="45">
                  <c:v>8037736</c:v>
                </c:pt>
                <c:pt idx="46">
                  <c:v>6753369</c:v>
                </c:pt>
                <c:pt idx="47">
                  <c:v>1859815</c:v>
                </c:pt>
                <c:pt idx="48">
                  <c:v>5698230</c:v>
                </c:pt>
                <c:pt idx="49">
                  <c:v>568300</c:v>
                </c:pt>
              </c:numCache>
            </c:numRef>
          </c:xVal>
          <c:yVal>
            <c:numRef>
              <c:f>Sheet1!$C$12:$C$61</c:f>
              <c:numCache>
                <c:formatCode>General</c:formatCode>
                <c:ptCount val="50"/>
              </c:numCache>
            </c:numRef>
          </c:yVal>
          <c:smooth val="0"/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Sheet1!$B$12:$B$61</c:f>
              <c:numCache>
                <c:formatCode>#,##0</c:formatCode>
                <c:ptCount val="50"/>
                <c:pt idx="0">
                  <c:v>4802982</c:v>
                </c:pt>
                <c:pt idx="1">
                  <c:v>721523</c:v>
                </c:pt>
                <c:pt idx="2">
                  <c:v>6412700</c:v>
                </c:pt>
                <c:pt idx="3">
                  <c:v>2926229</c:v>
                </c:pt>
                <c:pt idx="4">
                  <c:v>37341989</c:v>
                </c:pt>
                <c:pt idx="5">
                  <c:v>5044930</c:v>
                </c:pt>
                <c:pt idx="6">
                  <c:v>3581628</c:v>
                </c:pt>
                <c:pt idx="7">
                  <c:v>900877</c:v>
                </c:pt>
                <c:pt idx="8">
                  <c:v>18900773</c:v>
                </c:pt>
                <c:pt idx="9">
                  <c:v>9727566</c:v>
                </c:pt>
                <c:pt idx="10">
                  <c:v>1366862</c:v>
                </c:pt>
                <c:pt idx="11">
                  <c:v>1573499</c:v>
                </c:pt>
                <c:pt idx="12">
                  <c:v>12864380</c:v>
                </c:pt>
                <c:pt idx="13">
                  <c:v>6501582</c:v>
                </c:pt>
                <c:pt idx="14">
                  <c:v>3053787</c:v>
                </c:pt>
                <c:pt idx="15">
                  <c:v>2863813</c:v>
                </c:pt>
                <c:pt idx="16">
                  <c:v>4350606</c:v>
                </c:pt>
                <c:pt idx="17">
                  <c:v>4553962</c:v>
                </c:pt>
                <c:pt idx="18">
                  <c:v>1333074</c:v>
                </c:pt>
                <c:pt idx="19">
                  <c:v>5789929</c:v>
                </c:pt>
                <c:pt idx="20">
                  <c:v>6559644</c:v>
                </c:pt>
                <c:pt idx="21">
                  <c:v>9911626</c:v>
                </c:pt>
                <c:pt idx="22">
                  <c:v>5314879</c:v>
                </c:pt>
                <c:pt idx="23">
                  <c:v>2978240</c:v>
                </c:pt>
                <c:pt idx="24">
                  <c:v>6011478</c:v>
                </c:pt>
                <c:pt idx="25">
                  <c:v>994416</c:v>
                </c:pt>
                <c:pt idx="26">
                  <c:v>1831825</c:v>
                </c:pt>
                <c:pt idx="27">
                  <c:v>2709432</c:v>
                </c:pt>
                <c:pt idx="28">
                  <c:v>1321445</c:v>
                </c:pt>
                <c:pt idx="29">
                  <c:v>8807501</c:v>
                </c:pt>
                <c:pt idx="30">
                  <c:v>2067273</c:v>
                </c:pt>
                <c:pt idx="31">
                  <c:v>19421055</c:v>
                </c:pt>
                <c:pt idx="32">
                  <c:v>9565781</c:v>
                </c:pt>
                <c:pt idx="33">
                  <c:v>675905</c:v>
                </c:pt>
                <c:pt idx="34">
                  <c:v>11568495</c:v>
                </c:pt>
                <c:pt idx="35">
                  <c:v>3764882</c:v>
                </c:pt>
                <c:pt idx="36">
                  <c:v>3848606</c:v>
                </c:pt>
                <c:pt idx="37">
                  <c:v>12734905</c:v>
                </c:pt>
                <c:pt idx="38">
                  <c:v>1055247</c:v>
                </c:pt>
                <c:pt idx="39">
                  <c:v>4645975</c:v>
                </c:pt>
                <c:pt idx="40">
                  <c:v>819761</c:v>
                </c:pt>
                <c:pt idx="41">
                  <c:v>6375431</c:v>
                </c:pt>
                <c:pt idx="42">
                  <c:v>25268418</c:v>
                </c:pt>
                <c:pt idx="43">
                  <c:v>2770765</c:v>
                </c:pt>
                <c:pt idx="44">
                  <c:v>630337</c:v>
                </c:pt>
                <c:pt idx="45">
                  <c:v>8037736</c:v>
                </c:pt>
                <c:pt idx="46">
                  <c:v>6753369</c:v>
                </c:pt>
                <c:pt idx="47">
                  <c:v>1859815</c:v>
                </c:pt>
                <c:pt idx="48">
                  <c:v>5698230</c:v>
                </c:pt>
                <c:pt idx="49">
                  <c:v>568300</c:v>
                </c:pt>
              </c:numCache>
            </c:numRef>
          </c:xVal>
          <c:yVal>
            <c:numRef>
              <c:f>Sheet1!$D$12:$D$61</c:f>
              <c:numCache>
                <c:formatCode>General</c:formatCode>
                <c:ptCount val="50"/>
                <c:pt idx="0">
                  <c:v>7</c:v>
                </c:pt>
                <c:pt idx="1">
                  <c:v>1</c:v>
                </c:pt>
                <c:pt idx="2">
                  <c:v>9</c:v>
                </c:pt>
                <c:pt idx="3">
                  <c:v>4</c:v>
                </c:pt>
                <c:pt idx="4">
                  <c:v>53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27</c:v>
                </c:pt>
                <c:pt idx="9">
                  <c:v>14</c:v>
                </c:pt>
                <c:pt idx="10">
                  <c:v>2</c:v>
                </c:pt>
                <c:pt idx="11">
                  <c:v>2</c:v>
                </c:pt>
                <c:pt idx="12">
                  <c:v>18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2</c:v>
                </c:pt>
                <c:pt idx="19">
                  <c:v>8</c:v>
                </c:pt>
                <c:pt idx="20">
                  <c:v>9</c:v>
                </c:pt>
                <c:pt idx="21">
                  <c:v>14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2</c:v>
                </c:pt>
                <c:pt idx="29">
                  <c:v>12</c:v>
                </c:pt>
                <c:pt idx="30">
                  <c:v>3</c:v>
                </c:pt>
                <c:pt idx="31">
                  <c:v>27</c:v>
                </c:pt>
                <c:pt idx="32">
                  <c:v>13</c:v>
                </c:pt>
                <c:pt idx="33">
                  <c:v>1</c:v>
                </c:pt>
                <c:pt idx="34">
                  <c:v>16</c:v>
                </c:pt>
                <c:pt idx="35">
                  <c:v>5</c:v>
                </c:pt>
                <c:pt idx="36">
                  <c:v>5</c:v>
                </c:pt>
                <c:pt idx="37">
                  <c:v>18</c:v>
                </c:pt>
                <c:pt idx="38">
                  <c:v>2</c:v>
                </c:pt>
                <c:pt idx="39">
                  <c:v>7</c:v>
                </c:pt>
                <c:pt idx="40">
                  <c:v>1</c:v>
                </c:pt>
                <c:pt idx="41">
                  <c:v>9</c:v>
                </c:pt>
                <c:pt idx="42">
                  <c:v>36</c:v>
                </c:pt>
                <c:pt idx="43">
                  <c:v>4</c:v>
                </c:pt>
                <c:pt idx="44">
                  <c:v>1</c:v>
                </c:pt>
                <c:pt idx="45">
                  <c:v>11</c:v>
                </c:pt>
                <c:pt idx="46">
                  <c:v>10</c:v>
                </c:pt>
                <c:pt idx="47">
                  <c:v>3</c:v>
                </c:pt>
                <c:pt idx="48">
                  <c:v>8</c:v>
                </c:pt>
                <c:pt idx="49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189368"/>
        <c:axId val="516531120"/>
      </c:scatterChart>
      <c:valAx>
        <c:axId val="244189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31120"/>
        <c:crosses val="autoZero"/>
        <c:crossBetween val="midCat"/>
      </c:valAx>
      <c:valAx>
        <c:axId val="51653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189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Sheet1!$M$26:$M$34</c:f>
              <c:strCache>
                <c:ptCount val="9"/>
                <c:pt idx="0">
                  <c:v>1 to 1.5</c:v>
                </c:pt>
                <c:pt idx="1">
                  <c:v>1.5 to 2</c:v>
                </c:pt>
                <c:pt idx="2">
                  <c:v>2 to 2.5</c:v>
                </c:pt>
                <c:pt idx="3">
                  <c:v>2.5 to 3</c:v>
                </c:pt>
                <c:pt idx="4">
                  <c:v>3 to 3.5</c:v>
                </c:pt>
                <c:pt idx="5">
                  <c:v>3.5 to 4</c:v>
                </c:pt>
                <c:pt idx="6">
                  <c:v>4  to 4.5</c:v>
                </c:pt>
                <c:pt idx="7">
                  <c:v>4.6 to 5</c:v>
                </c:pt>
                <c:pt idx="8">
                  <c:v>5 to 5.5</c:v>
                </c:pt>
              </c:strCache>
            </c:strRef>
          </c:cat>
          <c:val>
            <c:numRef>
              <c:f>Sheet1!$N$26:$N$34</c:f>
              <c:numCache>
                <c:formatCode>General</c:formatCode>
                <c:ptCount val="9"/>
                <c:pt idx="0">
                  <c:v>2</c:v>
                </c:pt>
                <c:pt idx="1">
                  <c:v>28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334672"/>
        <c:axId val="523334280"/>
      </c:barChart>
      <c:catAx>
        <c:axId val="52333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334280"/>
        <c:crosses val="autoZero"/>
        <c:auto val="1"/>
        <c:lblAlgn val="ctr"/>
        <c:lblOffset val="100"/>
        <c:noMultiLvlLbl val="0"/>
      </c:catAx>
      <c:valAx>
        <c:axId val="52333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33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69</xdr:row>
      <xdr:rowOff>138112</xdr:rowOff>
    </xdr:from>
    <xdr:to>
      <xdr:col>9</xdr:col>
      <xdr:colOff>0</xdr:colOff>
      <xdr:row>94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261937</xdr:colOff>
      <xdr:row>36</xdr:row>
      <xdr:rowOff>4762</xdr:rowOff>
    </xdr:from>
    <xdr:to>
      <xdr:col>19</xdr:col>
      <xdr:colOff>566737</xdr:colOff>
      <xdr:row>52</xdr:row>
      <xdr:rowOff>157162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13" workbookViewId="0">
      <selection activeCell="O56" sqref="O56"/>
    </sheetView>
  </sheetViews>
  <sheetFormatPr defaultRowHeight="12.75" x14ac:dyDescent="0.2"/>
  <cols>
    <col min="1" max="1" width="18.42578125" customWidth="1"/>
    <col min="2" max="2" width="14.5703125" customWidth="1"/>
    <col min="3" max="3" width="1.42578125" customWidth="1"/>
    <col min="4" max="4" width="14" customWidth="1"/>
    <col min="5" max="5" width="7.42578125" hidden="1" customWidth="1"/>
    <col min="6" max="6" width="16.7109375" style="4" hidden="1" customWidth="1"/>
    <col min="8" max="8" width="12.42578125" bestFit="1" customWidth="1"/>
    <col min="15" max="15" width="12.42578125" bestFit="1" customWidth="1"/>
  </cols>
  <sheetData>
    <row r="1" spans="1:11" x14ac:dyDescent="0.2">
      <c r="A1" s="1" t="s">
        <v>57</v>
      </c>
      <c r="B1" s="1"/>
      <c r="C1" s="1"/>
      <c r="D1" s="1"/>
      <c r="E1" s="1"/>
      <c r="F1" s="5"/>
      <c r="G1" s="1"/>
    </row>
    <row r="2" spans="1:11" x14ac:dyDescent="0.2">
      <c r="A2" s="1" t="s">
        <v>58</v>
      </c>
      <c r="B2" s="1"/>
      <c r="C2" s="1"/>
      <c r="D2" s="1"/>
      <c r="E2" s="1"/>
      <c r="F2" s="5"/>
      <c r="G2" s="1"/>
    </row>
    <row r="3" spans="1:11" x14ac:dyDescent="0.2">
      <c r="A3" s="1"/>
      <c r="B3" s="1"/>
      <c r="C3" s="1"/>
      <c r="D3" s="1"/>
      <c r="E3" s="1"/>
      <c r="F3" s="5"/>
      <c r="G3" s="1"/>
    </row>
    <row r="4" spans="1:11" x14ac:dyDescent="0.2">
      <c r="A4" s="1" t="s">
        <v>61</v>
      </c>
      <c r="B4" s="1"/>
      <c r="C4" s="1"/>
      <c r="D4" s="1"/>
      <c r="E4" s="1"/>
      <c r="F4" s="5"/>
      <c r="G4" s="1"/>
    </row>
    <row r="5" spans="1:11" ht="13.5" customHeight="1" x14ac:dyDescent="0.2">
      <c r="A5" s="1" t="s">
        <v>71</v>
      </c>
      <c r="B5" s="1"/>
      <c r="C5" s="1"/>
      <c r="D5" s="1"/>
      <c r="E5" s="1"/>
      <c r="F5" s="5"/>
      <c r="G5" s="1"/>
    </row>
    <row r="6" spans="1:11" ht="39.75" customHeight="1" x14ac:dyDescent="0.2">
      <c r="B6" s="4"/>
      <c r="C6" s="5"/>
      <c r="D6" s="6" t="s">
        <v>59</v>
      </c>
      <c r="E6" s="5"/>
      <c r="F6" s="6"/>
      <c r="G6" s="1" t="s">
        <v>72</v>
      </c>
      <c r="H6" t="s">
        <v>73</v>
      </c>
      <c r="J6" s="1"/>
      <c r="K6" s="1"/>
    </row>
    <row r="7" spans="1:11" ht="14.25" customHeight="1" x14ac:dyDescent="0.2">
      <c r="B7" s="5" t="s">
        <v>1</v>
      </c>
      <c r="C7" s="5"/>
      <c r="D7" s="6" t="s">
        <v>3</v>
      </c>
      <c r="E7" s="5"/>
      <c r="F7" s="4" t="s">
        <v>69</v>
      </c>
      <c r="G7" s="1"/>
    </row>
    <row r="8" spans="1:11" x14ac:dyDescent="0.2">
      <c r="A8" s="1"/>
      <c r="B8" s="5" t="s">
        <v>2</v>
      </c>
      <c r="C8" s="5"/>
      <c r="D8" s="6" t="s">
        <v>60</v>
      </c>
      <c r="E8" s="5"/>
      <c r="F8" s="5" t="s">
        <v>70</v>
      </c>
      <c r="G8" s="1"/>
    </row>
    <row r="9" spans="1:11" x14ac:dyDescent="0.2">
      <c r="A9" s="1" t="s">
        <v>0</v>
      </c>
      <c r="B9" s="4" t="s">
        <v>66</v>
      </c>
      <c r="C9" s="5"/>
      <c r="D9" s="6" t="s">
        <v>62</v>
      </c>
      <c r="E9" s="5"/>
      <c r="F9" s="7" t="s">
        <v>1</v>
      </c>
      <c r="G9" s="1"/>
    </row>
    <row r="10" spans="1:11" x14ac:dyDescent="0.2">
      <c r="A10" s="1"/>
      <c r="B10" s="2"/>
      <c r="C10" s="1"/>
      <c r="D10" s="3"/>
      <c r="E10" s="1"/>
      <c r="F10" s="5"/>
      <c r="G10" s="1"/>
      <c r="H10" s="1" t="s">
        <v>86</v>
      </c>
      <c r="J10" s="1" t="s">
        <v>86</v>
      </c>
    </row>
    <row r="11" spans="1:11" x14ac:dyDescent="0.2">
      <c r="A11" s="1"/>
      <c r="B11" s="1"/>
      <c r="C11" s="1"/>
      <c r="D11" s="1"/>
      <c r="E11" s="1"/>
      <c r="F11" s="5"/>
      <c r="G11" s="1"/>
      <c r="J11" s="1" t="s">
        <v>85</v>
      </c>
    </row>
    <row r="12" spans="1:11" x14ac:dyDescent="0.2">
      <c r="A12" s="1" t="s">
        <v>4</v>
      </c>
      <c r="B12" s="8">
        <v>4802982</v>
      </c>
      <c r="C12" s="1"/>
      <c r="D12">
        <v>7</v>
      </c>
      <c r="E12" s="1"/>
      <c r="F12">
        <v>0</v>
      </c>
      <c r="G12" s="1">
        <f>D12+2</f>
        <v>9</v>
      </c>
      <c r="H12" s="10">
        <f>(G12/B12)*1000000</f>
        <v>1.8738358794598855</v>
      </c>
      <c r="J12" s="10" t="s">
        <v>51</v>
      </c>
      <c r="K12" s="10">
        <v>5.2789019883864157</v>
      </c>
    </row>
    <row r="13" spans="1:11" x14ac:dyDescent="0.2">
      <c r="A13" s="1" t="s">
        <v>5</v>
      </c>
      <c r="B13" s="8">
        <v>721523</v>
      </c>
      <c r="C13" s="1"/>
      <c r="D13">
        <v>1</v>
      </c>
      <c r="E13" s="1"/>
      <c r="F13">
        <v>0</v>
      </c>
      <c r="G13" s="1">
        <f t="shared" ref="G13:G61" si="0">D13+2</f>
        <v>3</v>
      </c>
      <c r="H13" s="10">
        <f t="shared" ref="H13:H61" si="1">(G13/B13)*1000000</f>
        <v>4.1578716132403262</v>
      </c>
      <c r="J13" s="10" t="s">
        <v>46</v>
      </c>
      <c r="K13" s="10">
        <v>4.7593588826294511</v>
      </c>
    </row>
    <row r="14" spans="1:11" x14ac:dyDescent="0.2">
      <c r="A14" s="1" t="s">
        <v>6</v>
      </c>
      <c r="B14" s="8">
        <v>6412700</v>
      </c>
      <c r="C14" s="1"/>
      <c r="D14">
        <v>9</v>
      </c>
      <c r="E14" s="1"/>
      <c r="F14" s="9" t="s">
        <v>63</v>
      </c>
      <c r="G14" s="1">
        <f t="shared" si="0"/>
        <v>11</v>
      </c>
      <c r="H14" s="10">
        <f t="shared" si="1"/>
        <v>1.715346110062844</v>
      </c>
      <c r="J14" s="10" t="s">
        <v>35</v>
      </c>
      <c r="K14" s="10">
        <v>4.4384935752805497</v>
      </c>
    </row>
    <row r="15" spans="1:11" x14ac:dyDescent="0.2">
      <c r="A15" s="1" t="s">
        <v>7</v>
      </c>
      <c r="B15" s="8">
        <v>2926229</v>
      </c>
      <c r="C15" s="1"/>
      <c r="D15">
        <v>4</v>
      </c>
      <c r="E15" s="1"/>
      <c r="F15">
        <v>0</v>
      </c>
      <c r="G15" s="1">
        <f t="shared" si="0"/>
        <v>6</v>
      </c>
      <c r="H15" s="10">
        <f t="shared" si="1"/>
        <v>2.0504205241626683</v>
      </c>
      <c r="J15" s="10" t="s">
        <v>5</v>
      </c>
      <c r="K15" s="10">
        <v>4.1578716132403262</v>
      </c>
    </row>
    <row r="16" spans="1:11" x14ac:dyDescent="0.2">
      <c r="A16" s="1" t="s">
        <v>8</v>
      </c>
      <c r="B16" s="8">
        <v>37341989</v>
      </c>
      <c r="C16" s="1"/>
      <c r="D16">
        <v>53</v>
      </c>
      <c r="E16" s="1"/>
      <c r="F16">
        <v>0</v>
      </c>
      <c r="G16" s="1">
        <f t="shared" si="0"/>
        <v>55</v>
      </c>
      <c r="H16" s="10">
        <f t="shared" si="1"/>
        <v>1.4728728027850899</v>
      </c>
      <c r="J16" s="10" t="s">
        <v>40</v>
      </c>
      <c r="K16" s="10">
        <v>3.7905817311018177</v>
      </c>
    </row>
    <row r="17" spans="1:14" x14ac:dyDescent="0.2">
      <c r="A17" s="1" t="s">
        <v>9</v>
      </c>
      <c r="B17" s="8">
        <v>5044930</v>
      </c>
      <c r="C17" s="1"/>
      <c r="D17">
        <v>7</v>
      </c>
      <c r="E17" s="1"/>
      <c r="F17">
        <v>0</v>
      </c>
      <c r="G17" s="1">
        <f t="shared" si="0"/>
        <v>9</v>
      </c>
      <c r="H17" s="10">
        <f t="shared" si="1"/>
        <v>1.7839692522988426</v>
      </c>
      <c r="J17" s="10" t="s">
        <v>42</v>
      </c>
      <c r="K17" s="10">
        <v>3.6596032258182571</v>
      </c>
    </row>
    <row r="18" spans="1:14" x14ac:dyDescent="0.2">
      <c r="A18" s="1" t="s">
        <v>10</v>
      </c>
      <c r="B18" s="8">
        <v>3581628</v>
      </c>
      <c r="C18" s="1"/>
      <c r="D18">
        <v>5</v>
      </c>
      <c r="E18" s="1"/>
      <c r="F18">
        <v>0</v>
      </c>
      <c r="G18" s="1">
        <f t="shared" si="0"/>
        <v>7</v>
      </c>
      <c r="H18" s="10">
        <f t="shared" si="1"/>
        <v>1.9544184934895528</v>
      </c>
      <c r="J18" s="10" t="s">
        <v>11</v>
      </c>
      <c r="K18" s="10">
        <v>3.3300883472438523</v>
      </c>
    </row>
    <row r="19" spans="1:14" x14ac:dyDescent="0.2">
      <c r="A19" s="1" t="s">
        <v>11</v>
      </c>
      <c r="B19" s="8">
        <v>900877</v>
      </c>
      <c r="C19" s="1"/>
      <c r="D19">
        <v>1</v>
      </c>
      <c r="E19" s="1"/>
      <c r="F19">
        <v>0</v>
      </c>
      <c r="G19" s="1">
        <f t="shared" si="0"/>
        <v>3</v>
      </c>
      <c r="H19" s="10">
        <f t="shared" si="1"/>
        <v>3.3300883472438523</v>
      </c>
      <c r="J19" s="10" t="s">
        <v>31</v>
      </c>
      <c r="K19" s="10">
        <v>3.0269893941859101</v>
      </c>
    </row>
    <row r="20" spans="1:14" x14ac:dyDescent="0.2">
      <c r="A20" s="1" t="s">
        <v>12</v>
      </c>
      <c r="B20" s="8">
        <v>18900773</v>
      </c>
      <c r="C20" s="1"/>
      <c r="D20">
        <v>27</v>
      </c>
      <c r="E20" s="1"/>
      <c r="F20" s="9" t="s">
        <v>64</v>
      </c>
      <c r="G20" s="1">
        <f t="shared" si="0"/>
        <v>29</v>
      </c>
      <c r="H20" s="10">
        <f t="shared" si="1"/>
        <v>1.5343287811561992</v>
      </c>
      <c r="J20" s="10" t="s">
        <v>28</v>
      </c>
      <c r="K20" s="10">
        <v>3.0168460684462035</v>
      </c>
    </row>
    <row r="21" spans="1:14" x14ac:dyDescent="0.2">
      <c r="A21" s="1" t="s">
        <v>13</v>
      </c>
      <c r="B21" s="8">
        <v>9727566</v>
      </c>
      <c r="C21" s="1"/>
      <c r="D21">
        <v>14</v>
      </c>
      <c r="E21" s="1"/>
      <c r="F21" s="9" t="s">
        <v>63</v>
      </c>
      <c r="G21" s="1">
        <f t="shared" si="0"/>
        <v>16</v>
      </c>
      <c r="H21" s="10">
        <f t="shared" si="1"/>
        <v>1.644810222824497</v>
      </c>
      <c r="J21" s="10" t="s">
        <v>22</v>
      </c>
      <c r="K21" s="10">
        <v>3.0005836135128283</v>
      </c>
    </row>
    <row r="22" spans="1:14" x14ac:dyDescent="0.2">
      <c r="A22" s="1" t="s">
        <v>14</v>
      </c>
      <c r="B22" s="8">
        <v>1366862</v>
      </c>
      <c r="C22" s="1"/>
      <c r="D22">
        <v>2</v>
      </c>
      <c r="E22" s="1"/>
      <c r="F22">
        <v>0</v>
      </c>
      <c r="G22" s="1">
        <f t="shared" si="0"/>
        <v>4</v>
      </c>
      <c r="H22" s="10">
        <f t="shared" si="1"/>
        <v>2.9264110056465102</v>
      </c>
      <c r="J22" s="10" t="s">
        <v>14</v>
      </c>
      <c r="K22" s="10">
        <v>2.9264110056465102</v>
      </c>
    </row>
    <row r="23" spans="1:14" x14ac:dyDescent="0.2">
      <c r="A23" s="1" t="s">
        <v>15</v>
      </c>
      <c r="B23" s="8">
        <v>1573499</v>
      </c>
      <c r="C23" s="1"/>
      <c r="D23">
        <v>2</v>
      </c>
      <c r="E23" s="1"/>
      <c r="F23">
        <v>0</v>
      </c>
      <c r="G23" s="1">
        <f t="shared" si="0"/>
        <v>4</v>
      </c>
      <c r="H23" s="10">
        <f t="shared" si="1"/>
        <v>2.5421052062950151</v>
      </c>
      <c r="J23" s="10" t="s">
        <v>29</v>
      </c>
      <c r="K23" s="10">
        <v>2.7295183764824698</v>
      </c>
    </row>
    <row r="24" spans="1:14" x14ac:dyDescent="0.2">
      <c r="A24" s="1" t="s">
        <v>16</v>
      </c>
      <c r="B24" s="8">
        <v>12864380</v>
      </c>
      <c r="C24" s="1"/>
      <c r="D24">
        <v>18</v>
      </c>
      <c r="E24" s="1"/>
      <c r="F24">
        <v>-1</v>
      </c>
      <c r="G24" s="1">
        <f t="shared" si="0"/>
        <v>20</v>
      </c>
      <c r="H24" s="10">
        <f t="shared" si="1"/>
        <v>1.5546804432083006</v>
      </c>
      <c r="J24" s="10" t="s">
        <v>49</v>
      </c>
      <c r="K24" s="10">
        <v>2.6884394415573594</v>
      </c>
    </row>
    <row r="25" spans="1:14" x14ac:dyDescent="0.2">
      <c r="A25" s="1" t="s">
        <v>17</v>
      </c>
      <c r="B25" s="8">
        <v>6501582</v>
      </c>
      <c r="C25" s="1"/>
      <c r="D25">
        <v>9</v>
      </c>
      <c r="E25" s="1"/>
      <c r="F25">
        <v>0</v>
      </c>
      <c r="G25" s="1">
        <f t="shared" si="0"/>
        <v>11</v>
      </c>
      <c r="H25" s="10">
        <f t="shared" si="1"/>
        <v>1.6918959108721539</v>
      </c>
      <c r="J25" s="10" t="s">
        <v>15</v>
      </c>
      <c r="K25" s="10">
        <v>2.5421052062950151</v>
      </c>
    </row>
    <row r="26" spans="1:14" x14ac:dyDescent="0.2">
      <c r="A26" s="1" t="s">
        <v>18</v>
      </c>
      <c r="B26" s="8">
        <v>3053787</v>
      </c>
      <c r="C26" s="1"/>
      <c r="D26">
        <v>4</v>
      </c>
      <c r="E26" s="1"/>
      <c r="F26">
        <v>-1</v>
      </c>
      <c r="G26" s="1">
        <f t="shared" si="0"/>
        <v>6</v>
      </c>
      <c r="H26" s="10">
        <f t="shared" si="1"/>
        <v>1.9647735745813313</v>
      </c>
      <c r="J26" s="10" t="s">
        <v>53</v>
      </c>
      <c r="K26" s="10">
        <v>2.4186452394047619</v>
      </c>
      <c r="M26" s="1" t="s">
        <v>82</v>
      </c>
      <c r="N26">
        <v>2</v>
      </c>
    </row>
    <row r="27" spans="1:14" x14ac:dyDescent="0.2">
      <c r="A27" s="1" t="s">
        <v>19</v>
      </c>
      <c r="B27" s="8">
        <v>2863813</v>
      </c>
      <c r="C27" s="1"/>
      <c r="D27">
        <v>4</v>
      </c>
      <c r="E27" s="1"/>
      <c r="F27">
        <v>0</v>
      </c>
      <c r="G27" s="1">
        <f t="shared" si="0"/>
        <v>6</v>
      </c>
      <c r="H27" s="10">
        <f t="shared" si="1"/>
        <v>2.0951088636024768</v>
      </c>
      <c r="J27" s="10" t="s">
        <v>30</v>
      </c>
      <c r="K27" s="10">
        <v>2.2144862834719601</v>
      </c>
      <c r="M27" s="1" t="s">
        <v>74</v>
      </c>
      <c r="N27">
        <v>28</v>
      </c>
    </row>
    <row r="28" spans="1:14" x14ac:dyDescent="0.2">
      <c r="A28" s="1" t="s">
        <v>20</v>
      </c>
      <c r="B28" s="8">
        <v>4350606</v>
      </c>
      <c r="C28" s="1"/>
      <c r="D28">
        <v>6</v>
      </c>
      <c r="E28" s="1"/>
      <c r="F28">
        <v>0</v>
      </c>
      <c r="G28" s="1">
        <f t="shared" si="0"/>
        <v>8</v>
      </c>
      <c r="H28" s="10">
        <f t="shared" si="1"/>
        <v>1.838824292523846</v>
      </c>
      <c r="J28" s="10" t="s">
        <v>45</v>
      </c>
      <c r="K28" s="10">
        <v>2.1654669378312486</v>
      </c>
      <c r="M28" s="1" t="s">
        <v>75</v>
      </c>
      <c r="N28">
        <v>6</v>
      </c>
    </row>
    <row r="29" spans="1:14" x14ac:dyDescent="0.2">
      <c r="A29" s="1" t="s">
        <v>21</v>
      </c>
      <c r="B29" s="8">
        <v>4553962</v>
      </c>
      <c r="C29" s="1"/>
      <c r="D29">
        <v>6</v>
      </c>
      <c r="E29" s="1"/>
      <c r="F29">
        <v>-1</v>
      </c>
      <c r="G29" s="1">
        <f t="shared" si="0"/>
        <v>8</v>
      </c>
      <c r="H29" s="10">
        <f t="shared" si="1"/>
        <v>1.7567120674261225</v>
      </c>
      <c r="J29" s="10" t="s">
        <v>19</v>
      </c>
      <c r="K29" s="10">
        <v>2.0951088636024768</v>
      </c>
      <c r="M29" s="1" t="s">
        <v>76</v>
      </c>
      <c r="N29">
        <v>4</v>
      </c>
    </row>
    <row r="30" spans="1:14" x14ac:dyDescent="0.2">
      <c r="A30" s="1" t="s">
        <v>22</v>
      </c>
      <c r="B30" s="8">
        <v>1333074</v>
      </c>
      <c r="C30" s="1"/>
      <c r="D30">
        <v>2</v>
      </c>
      <c r="E30" s="1"/>
      <c r="F30">
        <v>0</v>
      </c>
      <c r="G30" s="1">
        <f t="shared" si="0"/>
        <v>4</v>
      </c>
      <c r="H30" s="10">
        <f t="shared" si="1"/>
        <v>3.0005836135128283</v>
      </c>
      <c r="J30" s="10" t="s">
        <v>7</v>
      </c>
      <c r="K30" s="10">
        <v>2.0504205241626683</v>
      </c>
      <c r="M30" s="1" t="s">
        <v>77</v>
      </c>
      <c r="N30">
        <v>4</v>
      </c>
    </row>
    <row r="31" spans="1:14" x14ac:dyDescent="0.2">
      <c r="A31" s="1" t="s">
        <v>23</v>
      </c>
      <c r="B31" s="8">
        <v>5789929</v>
      </c>
      <c r="C31" s="1"/>
      <c r="D31">
        <v>8</v>
      </c>
      <c r="E31" s="1"/>
      <c r="F31">
        <v>0</v>
      </c>
      <c r="G31" s="1">
        <f t="shared" si="0"/>
        <v>10</v>
      </c>
      <c r="H31" s="10">
        <f t="shared" si="1"/>
        <v>1.7271368958064945</v>
      </c>
      <c r="J31" s="10" t="s">
        <v>27</v>
      </c>
      <c r="K31" s="10">
        <v>2.0146126571397875</v>
      </c>
      <c r="M31" s="1" t="s">
        <v>78</v>
      </c>
      <c r="N31">
        <v>2</v>
      </c>
    </row>
    <row r="32" spans="1:14" x14ac:dyDescent="0.2">
      <c r="A32" s="1" t="s">
        <v>24</v>
      </c>
      <c r="B32" s="8">
        <v>6559644</v>
      </c>
      <c r="C32" s="1"/>
      <c r="D32">
        <v>9</v>
      </c>
      <c r="E32" s="1"/>
      <c r="F32">
        <v>-1</v>
      </c>
      <c r="G32" s="1">
        <f t="shared" si="0"/>
        <v>11</v>
      </c>
      <c r="H32" s="10">
        <f t="shared" si="1"/>
        <v>1.676920271892804</v>
      </c>
      <c r="J32" s="10" t="s">
        <v>18</v>
      </c>
      <c r="K32" s="10">
        <v>1.9647735745813313</v>
      </c>
      <c r="M32" s="1" t="s">
        <v>79</v>
      </c>
      <c r="N32">
        <v>2</v>
      </c>
    </row>
    <row r="33" spans="1:14" x14ac:dyDescent="0.2">
      <c r="A33" s="1" t="s">
        <v>25</v>
      </c>
      <c r="B33" s="8">
        <v>9911626</v>
      </c>
      <c r="C33" s="1"/>
      <c r="D33">
        <v>14</v>
      </c>
      <c r="E33" s="1"/>
      <c r="F33">
        <v>-1</v>
      </c>
      <c r="G33" s="1">
        <f t="shared" si="0"/>
        <v>16</v>
      </c>
      <c r="H33" s="10">
        <f t="shared" si="1"/>
        <v>1.6142659135847135</v>
      </c>
      <c r="J33" s="10" t="s">
        <v>10</v>
      </c>
      <c r="K33" s="10">
        <v>1.9544184934895528</v>
      </c>
      <c r="M33" s="1" t="s">
        <v>80</v>
      </c>
      <c r="N33">
        <v>1</v>
      </c>
    </row>
    <row r="34" spans="1:14" x14ac:dyDescent="0.2">
      <c r="A34" s="1" t="s">
        <v>26</v>
      </c>
      <c r="B34" s="8">
        <v>5314879</v>
      </c>
      <c r="C34" s="1"/>
      <c r="D34">
        <v>8</v>
      </c>
      <c r="E34" s="1"/>
      <c r="F34">
        <v>0</v>
      </c>
      <c r="G34" s="1">
        <f t="shared" si="0"/>
        <v>10</v>
      </c>
      <c r="H34" s="10">
        <f t="shared" si="1"/>
        <v>1.8815103786934755</v>
      </c>
      <c r="J34" s="10" t="s">
        <v>41</v>
      </c>
      <c r="K34" s="10">
        <v>1.9371606605717853</v>
      </c>
      <c r="M34" s="1" t="s">
        <v>81</v>
      </c>
      <c r="N34">
        <v>1</v>
      </c>
    </row>
    <row r="35" spans="1:14" x14ac:dyDescent="0.2">
      <c r="A35" s="1" t="s">
        <v>27</v>
      </c>
      <c r="B35" s="8">
        <v>2978240</v>
      </c>
      <c r="C35" s="1"/>
      <c r="D35">
        <v>4</v>
      </c>
      <c r="E35" s="1"/>
      <c r="F35">
        <v>0</v>
      </c>
      <c r="G35" s="1">
        <f t="shared" si="0"/>
        <v>6</v>
      </c>
      <c r="H35" s="10">
        <f t="shared" si="1"/>
        <v>2.0146126571397875</v>
      </c>
      <c r="J35" s="10" t="s">
        <v>26</v>
      </c>
      <c r="K35" s="10">
        <v>1.8815103786934755</v>
      </c>
      <c r="N35">
        <f>SUM(N26:N34)</f>
        <v>50</v>
      </c>
    </row>
    <row r="36" spans="1:14" x14ac:dyDescent="0.2">
      <c r="A36" s="1" t="s">
        <v>52</v>
      </c>
      <c r="B36" s="8">
        <v>6011478</v>
      </c>
      <c r="C36" s="1"/>
      <c r="D36">
        <v>8</v>
      </c>
      <c r="E36" s="1"/>
      <c r="F36">
        <v>-1</v>
      </c>
      <c r="G36" s="1">
        <f t="shared" si="0"/>
        <v>10</v>
      </c>
      <c r="H36" s="10">
        <f t="shared" si="1"/>
        <v>1.6634844209693522</v>
      </c>
      <c r="J36" s="10" t="s">
        <v>4</v>
      </c>
      <c r="K36" s="10">
        <v>1.8738358794598855</v>
      </c>
    </row>
    <row r="37" spans="1:14" x14ac:dyDescent="0.2">
      <c r="A37" s="1" t="s">
        <v>28</v>
      </c>
      <c r="B37" s="8">
        <v>994416</v>
      </c>
      <c r="C37" s="1"/>
      <c r="D37">
        <v>1</v>
      </c>
      <c r="E37" s="1"/>
      <c r="F37">
        <v>0</v>
      </c>
      <c r="G37" s="1">
        <f t="shared" si="0"/>
        <v>3</v>
      </c>
      <c r="H37" s="10">
        <f t="shared" si="1"/>
        <v>3.0168460684462035</v>
      </c>
      <c r="J37" s="10" t="s">
        <v>37</v>
      </c>
      <c r="K37" s="10">
        <v>1.8592880201823059</v>
      </c>
    </row>
    <row r="38" spans="1:14" x14ac:dyDescent="0.2">
      <c r="A38" s="1" t="s">
        <v>29</v>
      </c>
      <c r="B38" s="8">
        <v>1831825</v>
      </c>
      <c r="C38" s="1"/>
      <c r="D38">
        <v>3</v>
      </c>
      <c r="E38" s="1"/>
      <c r="F38">
        <v>0</v>
      </c>
      <c r="G38" s="1">
        <f t="shared" si="0"/>
        <v>5</v>
      </c>
      <c r="H38" s="10">
        <f t="shared" si="1"/>
        <v>2.7295183764824698</v>
      </c>
      <c r="J38" s="10" t="s">
        <v>20</v>
      </c>
      <c r="K38" s="10">
        <v>1.838824292523846</v>
      </c>
    </row>
    <row r="39" spans="1:14" x14ac:dyDescent="0.2">
      <c r="A39" s="1" t="s">
        <v>30</v>
      </c>
      <c r="B39" s="8">
        <v>2709432</v>
      </c>
      <c r="C39" s="1"/>
      <c r="D39">
        <v>4</v>
      </c>
      <c r="E39" s="1"/>
      <c r="F39" s="9" t="s">
        <v>63</v>
      </c>
      <c r="G39" s="1">
        <f t="shared" si="0"/>
        <v>6</v>
      </c>
      <c r="H39" s="10">
        <f t="shared" si="1"/>
        <v>2.2144862834719601</v>
      </c>
      <c r="J39" s="10" t="s">
        <v>38</v>
      </c>
      <c r="K39" s="10">
        <v>1.8188403801272461</v>
      </c>
    </row>
    <row r="40" spans="1:14" x14ac:dyDescent="0.2">
      <c r="A40" s="1" t="s">
        <v>31</v>
      </c>
      <c r="B40" s="8">
        <v>1321445</v>
      </c>
      <c r="C40" s="1"/>
      <c r="D40">
        <v>2</v>
      </c>
      <c r="E40" s="1"/>
      <c r="F40">
        <v>0</v>
      </c>
      <c r="G40" s="1">
        <f t="shared" si="0"/>
        <v>4</v>
      </c>
      <c r="H40" s="10">
        <f t="shared" si="1"/>
        <v>3.0269893941859101</v>
      </c>
      <c r="J40" s="10" t="s">
        <v>9</v>
      </c>
      <c r="K40" s="10">
        <v>1.7839692522988426</v>
      </c>
    </row>
    <row r="41" spans="1:14" x14ac:dyDescent="0.2">
      <c r="A41" s="1" t="s">
        <v>32</v>
      </c>
      <c r="B41" s="8">
        <v>8807501</v>
      </c>
      <c r="C41" s="1"/>
      <c r="D41">
        <v>12</v>
      </c>
      <c r="E41" s="1"/>
      <c r="F41">
        <v>-1</v>
      </c>
      <c r="G41" s="1">
        <f t="shared" si="0"/>
        <v>14</v>
      </c>
      <c r="H41" s="10">
        <f t="shared" si="1"/>
        <v>1.5895541766046917</v>
      </c>
      <c r="J41" s="10" t="s">
        <v>48</v>
      </c>
      <c r="K41" s="10">
        <v>1.7768909117804756</v>
      </c>
    </row>
    <row r="42" spans="1:14" x14ac:dyDescent="0.2">
      <c r="A42" t="s">
        <v>53</v>
      </c>
      <c r="B42" s="8">
        <v>2067273</v>
      </c>
      <c r="C42" s="1"/>
      <c r="D42">
        <v>3</v>
      </c>
      <c r="E42" s="1"/>
      <c r="F42">
        <v>0</v>
      </c>
      <c r="G42" s="1">
        <f t="shared" si="0"/>
        <v>5</v>
      </c>
      <c r="H42" s="10">
        <f t="shared" si="1"/>
        <v>2.4186452394047619</v>
      </c>
      <c r="J42" s="10" t="s">
        <v>21</v>
      </c>
      <c r="K42" s="10">
        <v>1.7567120674261225</v>
      </c>
    </row>
    <row r="43" spans="1:14" x14ac:dyDescent="0.2">
      <c r="A43" s="1" t="s">
        <v>33</v>
      </c>
      <c r="B43" s="8">
        <v>19421055</v>
      </c>
      <c r="C43" s="1"/>
      <c r="D43">
        <v>27</v>
      </c>
      <c r="E43" s="1"/>
      <c r="F43">
        <v>-2</v>
      </c>
      <c r="G43" s="1">
        <f t="shared" si="0"/>
        <v>29</v>
      </c>
      <c r="H43" s="10">
        <f t="shared" si="1"/>
        <v>1.4932247501487432</v>
      </c>
      <c r="J43" s="10" t="s">
        <v>50</v>
      </c>
      <c r="K43" s="10">
        <v>1.7549309171444465</v>
      </c>
    </row>
    <row r="44" spans="1:14" x14ac:dyDescent="0.2">
      <c r="A44" s="1" t="s">
        <v>34</v>
      </c>
      <c r="B44" s="8">
        <v>9565781</v>
      </c>
      <c r="C44" s="1"/>
      <c r="D44">
        <v>13</v>
      </c>
      <c r="E44" s="1"/>
      <c r="F44">
        <v>0</v>
      </c>
      <c r="G44" s="1">
        <f t="shared" si="0"/>
        <v>15</v>
      </c>
      <c r="H44" s="10">
        <f t="shared" si="1"/>
        <v>1.5680894220764618</v>
      </c>
      <c r="J44" s="10" t="s">
        <v>23</v>
      </c>
      <c r="K44" s="10">
        <v>1.7271368958064945</v>
      </c>
    </row>
    <row r="45" spans="1:14" x14ac:dyDescent="0.2">
      <c r="A45" s="1" t="s">
        <v>35</v>
      </c>
      <c r="B45" s="8">
        <v>675905</v>
      </c>
      <c r="C45" s="1"/>
      <c r="D45">
        <v>1</v>
      </c>
      <c r="E45" s="1"/>
      <c r="F45">
        <v>0</v>
      </c>
      <c r="G45" s="1">
        <f t="shared" si="0"/>
        <v>3</v>
      </c>
      <c r="H45" s="10">
        <f t="shared" si="1"/>
        <v>4.4384935752805497</v>
      </c>
      <c r="J45" s="10" t="s">
        <v>43</v>
      </c>
      <c r="K45" s="10">
        <v>1.7253735472942928</v>
      </c>
    </row>
    <row r="46" spans="1:14" x14ac:dyDescent="0.2">
      <c r="A46" s="1" t="s">
        <v>36</v>
      </c>
      <c r="B46" s="8">
        <v>11568495</v>
      </c>
      <c r="C46" s="1"/>
      <c r="D46">
        <v>16</v>
      </c>
      <c r="E46" s="1"/>
      <c r="F46">
        <v>-2</v>
      </c>
      <c r="G46" s="1">
        <f t="shared" si="0"/>
        <v>18</v>
      </c>
      <c r="H46" s="10">
        <f t="shared" si="1"/>
        <v>1.5559500176989314</v>
      </c>
      <c r="J46" s="10" t="s">
        <v>6</v>
      </c>
      <c r="K46" s="10">
        <v>1.715346110062844</v>
      </c>
    </row>
    <row r="47" spans="1:14" x14ac:dyDescent="0.2">
      <c r="A47" s="1" t="s">
        <v>37</v>
      </c>
      <c r="B47" s="8">
        <v>3764882</v>
      </c>
      <c r="C47" s="1"/>
      <c r="D47">
        <v>5</v>
      </c>
      <c r="E47" s="1"/>
      <c r="F47">
        <v>0</v>
      </c>
      <c r="G47" s="1">
        <f t="shared" si="0"/>
        <v>7</v>
      </c>
      <c r="H47" s="10">
        <f t="shared" si="1"/>
        <v>1.8592880201823059</v>
      </c>
      <c r="J47" s="10" t="s">
        <v>17</v>
      </c>
      <c r="K47" s="10">
        <v>1.6918959108721539</v>
      </c>
    </row>
    <row r="48" spans="1:14" x14ac:dyDescent="0.2">
      <c r="A48" s="1" t="s">
        <v>38</v>
      </c>
      <c r="B48" s="8">
        <v>3848606</v>
      </c>
      <c r="C48" s="1"/>
      <c r="D48">
        <v>5</v>
      </c>
      <c r="E48" s="1"/>
      <c r="F48">
        <v>0</v>
      </c>
      <c r="G48" s="1">
        <f t="shared" si="0"/>
        <v>7</v>
      </c>
      <c r="H48" s="10">
        <f t="shared" si="1"/>
        <v>1.8188403801272461</v>
      </c>
      <c r="J48" s="10" t="s">
        <v>24</v>
      </c>
      <c r="K48" s="10">
        <v>1.676920271892804</v>
      </c>
    </row>
    <row r="49" spans="1:15" x14ac:dyDescent="0.2">
      <c r="A49" s="1" t="s">
        <v>39</v>
      </c>
      <c r="B49" s="8">
        <v>12734905</v>
      </c>
      <c r="C49" s="1"/>
      <c r="D49">
        <v>18</v>
      </c>
      <c r="E49" s="1"/>
      <c r="F49">
        <v>-1</v>
      </c>
      <c r="G49" s="1">
        <f t="shared" si="0"/>
        <v>20</v>
      </c>
      <c r="H49" s="10">
        <f t="shared" si="1"/>
        <v>1.5704867841574004</v>
      </c>
      <c r="J49" s="10" t="s">
        <v>52</v>
      </c>
      <c r="K49" s="10">
        <v>1.6634844209693522</v>
      </c>
    </row>
    <row r="50" spans="1:15" x14ac:dyDescent="0.2">
      <c r="A50" s="1" t="s">
        <v>40</v>
      </c>
      <c r="B50" s="8">
        <v>1055247</v>
      </c>
      <c r="C50" s="1"/>
      <c r="D50">
        <v>2</v>
      </c>
      <c r="E50" s="1"/>
      <c r="F50">
        <v>0</v>
      </c>
      <c r="G50" s="1">
        <f t="shared" si="0"/>
        <v>4</v>
      </c>
      <c r="H50" s="10">
        <f t="shared" si="1"/>
        <v>3.7905817311018177</v>
      </c>
      <c r="J50" s="10" t="s">
        <v>13</v>
      </c>
      <c r="K50" s="10">
        <v>1.644810222824497</v>
      </c>
    </row>
    <row r="51" spans="1:15" x14ac:dyDescent="0.2">
      <c r="A51" s="1" t="s">
        <v>41</v>
      </c>
      <c r="B51" s="8">
        <v>4645975</v>
      </c>
      <c r="C51" s="1"/>
      <c r="D51">
        <v>7</v>
      </c>
      <c r="E51" s="1"/>
      <c r="F51" s="9" t="s">
        <v>63</v>
      </c>
      <c r="G51" s="1">
        <f t="shared" si="0"/>
        <v>9</v>
      </c>
      <c r="H51" s="10">
        <f t="shared" si="1"/>
        <v>1.9371606605717853</v>
      </c>
      <c r="J51" s="10" t="s">
        <v>47</v>
      </c>
      <c r="K51" s="10">
        <v>1.6173708616456177</v>
      </c>
    </row>
    <row r="52" spans="1:15" x14ac:dyDescent="0.2">
      <c r="A52" s="1" t="s">
        <v>42</v>
      </c>
      <c r="B52" s="8">
        <v>819761</v>
      </c>
      <c r="C52" s="1"/>
      <c r="D52">
        <v>1</v>
      </c>
      <c r="E52" s="1"/>
      <c r="F52">
        <v>0</v>
      </c>
      <c r="G52" s="1">
        <f t="shared" si="0"/>
        <v>3</v>
      </c>
      <c r="H52" s="10">
        <f t="shared" si="1"/>
        <v>3.6596032258182571</v>
      </c>
      <c r="J52" s="10" t="s">
        <v>25</v>
      </c>
      <c r="K52" s="10">
        <v>1.6142659135847135</v>
      </c>
    </row>
    <row r="53" spans="1:15" x14ac:dyDescent="0.2">
      <c r="A53" s="1" t="s">
        <v>43</v>
      </c>
      <c r="B53" s="8">
        <v>6375431</v>
      </c>
      <c r="C53" s="1"/>
      <c r="D53">
        <v>9</v>
      </c>
      <c r="E53" s="1"/>
      <c r="F53">
        <v>0</v>
      </c>
      <c r="G53" s="1">
        <f t="shared" si="0"/>
        <v>11</v>
      </c>
      <c r="H53" s="10">
        <f t="shared" si="1"/>
        <v>1.7253735472942928</v>
      </c>
      <c r="J53" s="10" t="s">
        <v>32</v>
      </c>
      <c r="K53" s="10">
        <v>1.5895541766046917</v>
      </c>
    </row>
    <row r="54" spans="1:15" x14ac:dyDescent="0.2">
      <c r="A54" s="1" t="s">
        <v>44</v>
      </c>
      <c r="B54" s="8">
        <v>25268418</v>
      </c>
      <c r="C54" s="1"/>
      <c r="D54">
        <v>36</v>
      </c>
      <c r="E54" s="1"/>
      <c r="F54" s="9" t="s">
        <v>65</v>
      </c>
      <c r="G54" s="1">
        <f t="shared" si="0"/>
        <v>38</v>
      </c>
      <c r="H54" s="10">
        <f t="shared" si="1"/>
        <v>1.5038535455603117</v>
      </c>
      <c r="J54" s="10" t="s">
        <v>39</v>
      </c>
      <c r="K54" s="10">
        <v>1.5704867841574004</v>
      </c>
    </row>
    <row r="55" spans="1:15" x14ac:dyDescent="0.2">
      <c r="A55" s="1" t="s">
        <v>45</v>
      </c>
      <c r="B55" s="8">
        <v>2770765</v>
      </c>
      <c r="C55" s="1"/>
      <c r="D55">
        <v>4</v>
      </c>
      <c r="E55" s="1"/>
      <c r="F55" s="9" t="s">
        <v>63</v>
      </c>
      <c r="G55" s="1">
        <f t="shared" si="0"/>
        <v>6</v>
      </c>
      <c r="H55" s="10">
        <f t="shared" si="1"/>
        <v>2.1654669378312486</v>
      </c>
      <c r="J55" s="10" t="s">
        <v>34</v>
      </c>
      <c r="K55" s="10">
        <v>1.5680894220764618</v>
      </c>
    </row>
    <row r="56" spans="1:15" x14ac:dyDescent="0.2">
      <c r="A56" s="1" t="s">
        <v>46</v>
      </c>
      <c r="B56" s="8">
        <v>630337</v>
      </c>
      <c r="C56" s="1"/>
      <c r="D56">
        <v>1</v>
      </c>
      <c r="E56" s="1"/>
      <c r="F56">
        <v>0</v>
      </c>
      <c r="G56" s="1">
        <f t="shared" si="0"/>
        <v>3</v>
      </c>
      <c r="H56" s="10">
        <f t="shared" si="1"/>
        <v>4.7593588826294511</v>
      </c>
      <c r="J56" s="10" t="s">
        <v>36</v>
      </c>
      <c r="K56" s="10">
        <v>1.5559500176989314</v>
      </c>
      <c r="M56" s="1" t="s">
        <v>87</v>
      </c>
      <c r="O56" s="10">
        <f>MEDIAN( K12:K61)</f>
        <v>1.8665619498210957</v>
      </c>
    </row>
    <row r="57" spans="1:15" x14ac:dyDescent="0.2">
      <c r="A57" s="1" t="s">
        <v>47</v>
      </c>
      <c r="B57" s="8">
        <v>8037736</v>
      </c>
      <c r="C57" s="1"/>
      <c r="D57">
        <v>11</v>
      </c>
      <c r="E57" s="1"/>
      <c r="F57">
        <v>0</v>
      </c>
      <c r="G57" s="1">
        <f t="shared" si="0"/>
        <v>13</v>
      </c>
      <c r="H57" s="10">
        <f t="shared" si="1"/>
        <v>1.6173708616456177</v>
      </c>
      <c r="J57" s="10" t="s">
        <v>16</v>
      </c>
      <c r="K57" s="10">
        <v>1.5546804432083006</v>
      </c>
    </row>
    <row r="58" spans="1:15" x14ac:dyDescent="0.2">
      <c r="A58" s="1" t="s">
        <v>48</v>
      </c>
      <c r="B58" s="8">
        <v>6753369</v>
      </c>
      <c r="C58" s="1"/>
      <c r="D58">
        <v>10</v>
      </c>
      <c r="E58" s="1"/>
      <c r="F58" s="9" t="s">
        <v>63</v>
      </c>
      <c r="G58" s="1">
        <f t="shared" si="0"/>
        <v>12</v>
      </c>
      <c r="H58" s="10">
        <f t="shared" si="1"/>
        <v>1.7768909117804756</v>
      </c>
      <c r="J58" s="10" t="s">
        <v>12</v>
      </c>
      <c r="K58" s="10">
        <v>1.5343287811561992</v>
      </c>
      <c r="M58" s="1" t="s">
        <v>83</v>
      </c>
    </row>
    <row r="59" spans="1:15" x14ac:dyDescent="0.2">
      <c r="A59" s="1" t="s">
        <v>49</v>
      </c>
      <c r="B59" s="8">
        <v>1859815</v>
      </c>
      <c r="C59" s="1"/>
      <c r="D59">
        <v>3</v>
      </c>
      <c r="E59" s="1"/>
      <c r="F59">
        <v>0</v>
      </c>
      <c r="G59" s="1">
        <f t="shared" si="0"/>
        <v>5</v>
      </c>
      <c r="H59" s="10">
        <f t="shared" si="1"/>
        <v>2.6884394415573594</v>
      </c>
      <c r="J59" s="10" t="s">
        <v>44</v>
      </c>
      <c r="K59" s="10">
        <v>1.5038535455603117</v>
      </c>
      <c r="O59" s="10">
        <f>(G62/B62)*1000000</f>
        <v>1.7303642142076661</v>
      </c>
    </row>
    <row r="60" spans="1:15" x14ac:dyDescent="0.2">
      <c r="A60" s="1" t="s">
        <v>50</v>
      </c>
      <c r="B60" s="8">
        <v>5698230</v>
      </c>
      <c r="C60" s="1"/>
      <c r="D60">
        <v>8</v>
      </c>
      <c r="E60" s="1"/>
      <c r="F60">
        <v>0</v>
      </c>
      <c r="G60" s="1">
        <f t="shared" si="0"/>
        <v>10</v>
      </c>
      <c r="H60" s="10">
        <f t="shared" si="1"/>
        <v>1.7549309171444465</v>
      </c>
      <c r="J60" s="10" t="s">
        <v>33</v>
      </c>
      <c r="K60" s="10">
        <v>1.4932247501487432</v>
      </c>
    </row>
    <row r="61" spans="1:15" x14ac:dyDescent="0.2">
      <c r="A61" s="1" t="s">
        <v>51</v>
      </c>
      <c r="B61" s="8">
        <v>568300</v>
      </c>
      <c r="C61" s="1"/>
      <c r="D61">
        <v>1</v>
      </c>
      <c r="E61" s="1"/>
      <c r="F61">
        <v>0</v>
      </c>
      <c r="G61" s="1">
        <f t="shared" si="0"/>
        <v>3</v>
      </c>
      <c r="H61" s="10">
        <f t="shared" si="1"/>
        <v>5.2789019883864157</v>
      </c>
      <c r="J61" s="10" t="s">
        <v>8</v>
      </c>
      <c r="K61" s="10">
        <v>1.4728728027850899</v>
      </c>
    </row>
    <row r="62" spans="1:15" ht="14.25" x14ac:dyDescent="0.2">
      <c r="A62" t="s">
        <v>67</v>
      </c>
      <c r="B62" s="8">
        <v>309183463</v>
      </c>
      <c r="D62">
        <v>435</v>
      </c>
      <c r="G62">
        <v>535</v>
      </c>
    </row>
    <row r="64" spans="1:15" ht="14.25" x14ac:dyDescent="0.2">
      <c r="A64" s="1" t="s">
        <v>68</v>
      </c>
    </row>
    <row r="65" spans="1:2" x14ac:dyDescent="0.2">
      <c r="A65" t="s">
        <v>55</v>
      </c>
    </row>
    <row r="66" spans="1:2" x14ac:dyDescent="0.2">
      <c r="A66" t="s">
        <v>56</v>
      </c>
    </row>
    <row r="67" spans="1:2" x14ac:dyDescent="0.2">
      <c r="A67" t="s">
        <v>54</v>
      </c>
    </row>
    <row r="70" spans="1:2" x14ac:dyDescent="0.2">
      <c r="B70" s="1" t="s">
        <v>84</v>
      </c>
    </row>
  </sheetData>
  <sortState ref="J12:K61">
    <sortCondition descending="1" ref="K12:K61"/>
  </sortState>
  <phoneticPr fontId="0" type="noConversion"/>
  <pageMargins left="0.75" right="0.75" top="0.5" bottom="0.5" header="0" footer="0.5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Popultion Division</dc:creator>
  <cp:lastModifiedBy>Ethan Bolker</cp:lastModifiedBy>
  <cp:lastPrinted>2010-12-13T19:06:49Z</cp:lastPrinted>
  <dcterms:created xsi:type="dcterms:W3CDTF">2000-05-24T14:44:23Z</dcterms:created>
  <dcterms:modified xsi:type="dcterms:W3CDTF">2018-12-14T00:08:59Z</dcterms:modified>
</cp:coreProperties>
</file>