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8720" windowHeight="7995"/>
  </bookViews>
  <sheets>
    <sheet name="households2012" sheetId="1" r:id="rId1"/>
  </sheets>
  <calcPr calcId="145621"/>
</workbook>
</file>

<file path=xl/calcChain.xml><?xml version="1.0" encoding="utf-8"?>
<calcChain xmlns="http://schemas.openxmlformats.org/spreadsheetml/2006/main">
  <c r="E49" i="1" l="1"/>
  <c r="E50" i="1" s="1"/>
  <c r="B49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7" i="1"/>
  <c r="D9" i="1"/>
  <c r="D10" i="1"/>
  <c r="D11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8" i="1"/>
  <c r="C9" i="1"/>
  <c r="C10" i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8" i="1"/>
  <c r="C7" i="1"/>
</calcChain>
</file>

<file path=xl/sharedStrings.xml><?xml version="1.0" encoding="utf-8"?>
<sst xmlns="http://schemas.openxmlformats.org/spreadsheetml/2006/main" count="53" uniqueCount="53">
  <si>
    <t>http://upload.wikimedia.org/wikipedia/commons/thumb/8/85/Distribution_of_Annual_Household_Income_in_the_United_States_2012.png/1024px-Distribution_of_Annual_Household_Income_in_the_United_States_2012.png</t>
  </si>
  <si>
    <t>cumulative
percent</t>
  </si>
  <si>
    <t>midrange</t>
  </si>
  <si>
    <t>pct*mid</t>
  </si>
  <si>
    <t>total</t>
  </si>
  <si>
    <t>mean:</t>
  </si>
  <si>
    <t>Household Income in the United States, 2012</t>
  </si>
  <si>
    <r>
      <t xml:space="preserve">Ethan Bolker and Maura Mast for </t>
    </r>
    <r>
      <rPr>
        <i/>
        <sz val="11"/>
        <color theme="1"/>
        <rFont val="Calibri"/>
        <family val="2"/>
        <scheme val="minor"/>
      </rPr>
      <t>Common Sense Mathematics</t>
    </r>
  </si>
  <si>
    <t>Source:  http://en.wikipedia.org/wiki/Household_income_in_the_United_States</t>
  </si>
  <si>
    <t>income
range</t>
  </si>
  <si>
    <t>percent of
households</t>
  </si>
  <si>
    <t>$250,000 and over</t>
  </si>
  <si>
    <t>under $5,000</t>
  </si>
  <si>
    <t>$50,000 to $55,000</t>
  </si>
  <si>
    <t>$45,000 to $50,000</t>
  </si>
  <si>
    <t>$145,000 to $150,000</t>
  </si>
  <si>
    <t>$150,000 to $155,000</t>
  </si>
  <si>
    <t>$200,000 to $250,000</t>
  </si>
  <si>
    <t>$5,000 to $10,000</t>
  </si>
  <si>
    <t>$10,000 to $15,000</t>
  </si>
  <si>
    <t>$15,000 to $20,000</t>
  </si>
  <si>
    <t>$20,000 to $25,000</t>
  </si>
  <si>
    <t>$25,000 to $30,000</t>
  </si>
  <si>
    <t>$30,000 to $35,000</t>
  </si>
  <si>
    <t>$35,000 to $40,000</t>
  </si>
  <si>
    <t>$40,000 to $45,000</t>
  </si>
  <si>
    <t>$55,000 to $60,000</t>
  </si>
  <si>
    <t>$60,000 to $65,000</t>
  </si>
  <si>
    <t>$65,000 to $70,000</t>
  </si>
  <si>
    <t>$70,000 to $75,000</t>
  </si>
  <si>
    <t>$75,000 to $80,000</t>
  </si>
  <si>
    <t>$80,000 to $85,000</t>
  </si>
  <si>
    <t>$85,000 to $90,000</t>
  </si>
  <si>
    <t>$90,000 to $95,000</t>
  </si>
  <si>
    <t>$95,000 to $100,000</t>
  </si>
  <si>
    <t>$100,000 to $105,000</t>
  </si>
  <si>
    <t>$105,000 to $110,000</t>
  </si>
  <si>
    <t>$110,000 to $115,000</t>
  </si>
  <si>
    <t>$115,000 to $120,000</t>
  </si>
  <si>
    <t>$120,000 to $125,000</t>
  </si>
  <si>
    <t>$125,000 to $130,000</t>
  </si>
  <si>
    <t>$130,000 to $135,000</t>
  </si>
  <si>
    <t>$135,000 to $140,000</t>
  </si>
  <si>
    <t>$140,000 to $145,000</t>
  </si>
  <si>
    <t>$155,000 to $160,000</t>
  </si>
  <si>
    <t>$160,000 to $165,000</t>
  </si>
  <si>
    <t>$165,000 to $170,000</t>
  </si>
  <si>
    <t>$170,000 to $175,000</t>
  </si>
  <si>
    <t>$175,000 to $180,000</t>
  </si>
  <si>
    <t>$180,000 to $185,000</t>
  </si>
  <si>
    <t>$185,000 to $190,000</t>
  </si>
  <si>
    <t>$190,000 to $195,000</t>
  </si>
  <si>
    <t>$195,000 to $200,000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</si>
</sst>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AEAEA"/>
      <color rgb="FFE8E8E8"/>
      <color rgb="FFE4E4E4"/>
      <color rgb="FF007434"/>
      <color rgb="FF00823B"/>
      <color rgb="FF008A3E"/>
      <color rgb="FF009242"/>
      <color rgb="FF009E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450" b="0" i="0" baseline="0">
                <a:latin typeface="Times New Roman" panose="02020603050405020304" pitchFamily="18" charset="0"/>
              </a:rPr>
              <a:t>Distribution of annual household income in the United States</a:t>
            </a:r>
          </a:p>
          <a:p>
            <a:pPr>
              <a:defRPr/>
            </a:pPr>
            <a:r>
              <a:rPr lang="en-US" sz="1800" b="0" i="0" baseline="0">
                <a:latin typeface="Times New Roman" panose="02020603050405020304" pitchFamily="18" charset="0"/>
              </a:rPr>
              <a:t>(2012 estimate)</a:t>
            </a:r>
          </a:p>
        </c:rich>
      </c:tx>
      <c:layout>
        <c:manualLayout>
          <c:xMode val="edge"/>
          <c:yMode val="edge"/>
          <c:x val="0.14313207441085443"/>
          <c:y val="2.53055210203987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17131415048289"/>
          <c:y val="0.17152307715921475"/>
          <c:w val="0.83903129927649012"/>
          <c:h val="0.5638875058491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households2012!$B$6</c:f>
              <c:strCache>
                <c:ptCount val="1"/>
                <c:pt idx="0">
                  <c:v>percent of
households</c:v>
                </c:pt>
              </c:strCache>
            </c:strRef>
          </c:tx>
          <c:spPr>
            <a:solidFill>
              <a:srgbClr val="007434"/>
            </a:solidFill>
          </c:spPr>
          <c:invertIfNegative val="0"/>
          <c:cat>
            <c:strRef>
              <c:f>households2012!$A$7:$A$48</c:f>
              <c:strCache>
                <c:ptCount val="42"/>
                <c:pt idx="0">
                  <c:v>under $5,000</c:v>
                </c:pt>
                <c:pt idx="1">
                  <c:v>$5,000 to $10,000</c:v>
                </c:pt>
                <c:pt idx="2">
                  <c:v>$10,000 to $15,000</c:v>
                </c:pt>
                <c:pt idx="3">
                  <c:v>$15,000 to $20,000</c:v>
                </c:pt>
                <c:pt idx="4">
                  <c:v>$20,000 to $25,000</c:v>
                </c:pt>
                <c:pt idx="5">
                  <c:v>$25,000 to $30,000</c:v>
                </c:pt>
                <c:pt idx="6">
                  <c:v>$30,000 to $35,000</c:v>
                </c:pt>
                <c:pt idx="7">
                  <c:v>$35,000 to $40,000</c:v>
                </c:pt>
                <c:pt idx="8">
                  <c:v>$40,000 to $45,000</c:v>
                </c:pt>
                <c:pt idx="9">
                  <c:v>$45,000 to $50,000</c:v>
                </c:pt>
                <c:pt idx="10">
                  <c:v>$50,000 to $55,000</c:v>
                </c:pt>
                <c:pt idx="11">
                  <c:v>$55,000 to $60,000</c:v>
                </c:pt>
                <c:pt idx="12">
                  <c:v>$60,000 to $65,000</c:v>
                </c:pt>
                <c:pt idx="13">
                  <c:v>$65,000 to $70,000</c:v>
                </c:pt>
                <c:pt idx="14">
                  <c:v>$70,000 to $75,000</c:v>
                </c:pt>
                <c:pt idx="15">
                  <c:v>$75,000 to $80,000</c:v>
                </c:pt>
                <c:pt idx="16">
                  <c:v>$80,000 to $85,000</c:v>
                </c:pt>
                <c:pt idx="17">
                  <c:v>$85,000 to $90,000</c:v>
                </c:pt>
                <c:pt idx="18">
                  <c:v>$90,000 to $95,000</c:v>
                </c:pt>
                <c:pt idx="19">
                  <c:v>$95,000 to $100,000</c:v>
                </c:pt>
                <c:pt idx="20">
                  <c:v>$100,000 to $105,000</c:v>
                </c:pt>
                <c:pt idx="21">
                  <c:v>$105,000 to $110,000</c:v>
                </c:pt>
                <c:pt idx="22">
                  <c:v>$110,000 to $115,000</c:v>
                </c:pt>
                <c:pt idx="23">
                  <c:v>$115,000 to $120,000</c:v>
                </c:pt>
                <c:pt idx="24">
                  <c:v>$120,000 to $125,000</c:v>
                </c:pt>
                <c:pt idx="25">
                  <c:v>$125,000 to $130,000</c:v>
                </c:pt>
                <c:pt idx="26">
                  <c:v>$130,000 to $135,000</c:v>
                </c:pt>
                <c:pt idx="27">
                  <c:v>$135,000 to $140,000</c:v>
                </c:pt>
                <c:pt idx="28">
                  <c:v>$140,000 to $145,000</c:v>
                </c:pt>
                <c:pt idx="29">
                  <c:v>$145,000 to $150,000</c:v>
                </c:pt>
                <c:pt idx="30">
                  <c:v>$150,000 to $155,000</c:v>
                </c:pt>
                <c:pt idx="31">
                  <c:v>$155,000 to $160,000</c:v>
                </c:pt>
                <c:pt idx="32">
                  <c:v>$160,000 to $165,000</c:v>
                </c:pt>
                <c:pt idx="33">
                  <c:v>$165,000 to $170,000</c:v>
                </c:pt>
                <c:pt idx="34">
                  <c:v>$170,000 to $175,000</c:v>
                </c:pt>
                <c:pt idx="35">
                  <c:v>$175,000 to $180,000</c:v>
                </c:pt>
                <c:pt idx="36">
                  <c:v>$180,000 to $185,000</c:v>
                </c:pt>
                <c:pt idx="37">
                  <c:v>$185,000 to $190,000</c:v>
                </c:pt>
                <c:pt idx="38">
                  <c:v>$190,000 to $195,000</c:v>
                </c:pt>
                <c:pt idx="39">
                  <c:v>$195,000 to $200,000</c:v>
                </c:pt>
                <c:pt idx="40">
                  <c:v>$200,000 to $250,000</c:v>
                </c:pt>
                <c:pt idx="41">
                  <c:v>$250,000 and over</c:v>
                </c:pt>
              </c:strCache>
            </c:strRef>
          </c:cat>
          <c:val>
            <c:numRef>
              <c:f>households2012!$B$7:$B$48</c:f>
              <c:numCache>
                <c:formatCode>0.00</c:formatCode>
                <c:ptCount val="42"/>
                <c:pt idx="0">
                  <c:v>3.526996279</c:v>
                </c:pt>
                <c:pt idx="1">
                  <c:v>4.10718593</c:v>
                </c:pt>
                <c:pt idx="2">
                  <c:v>5.8940954479999998</c:v>
                </c:pt>
                <c:pt idx="3">
                  <c:v>5.6875803999999999</c:v>
                </c:pt>
                <c:pt idx="4">
                  <c:v>5.867749066</c:v>
                </c:pt>
                <c:pt idx="5">
                  <c:v>5.4412310159999997</c:v>
                </c:pt>
                <c:pt idx="6">
                  <c:v>5.4947240820000003</c:v>
                </c:pt>
                <c:pt idx="7">
                  <c:v>5.0748696439999996</c:v>
                </c:pt>
                <c:pt idx="8">
                  <c:v>4.7950180290000004</c:v>
                </c:pt>
                <c:pt idx="9">
                  <c:v>4.0884842849999998</c:v>
                </c:pt>
                <c:pt idx="10">
                  <c:v>4.2819835240000002</c:v>
                </c:pt>
                <c:pt idx="11">
                  <c:v>3.5087835219999999</c:v>
                </c:pt>
                <c:pt idx="12">
                  <c:v>3.6622876949999998</c:v>
                </c:pt>
                <c:pt idx="13">
                  <c:v>3.1757669989999999</c:v>
                </c:pt>
                <c:pt idx="14">
                  <c:v>2.9825825240000001</c:v>
                </c:pt>
                <c:pt idx="15">
                  <c:v>2.8494006930000002</c:v>
                </c:pt>
                <c:pt idx="16">
                  <c:v>2.5095464330000001</c:v>
                </c:pt>
                <c:pt idx="17">
                  <c:v>2.1297004560000001</c:v>
                </c:pt>
                <c:pt idx="18">
                  <c:v>2.156529028</c:v>
                </c:pt>
                <c:pt idx="19">
                  <c:v>1.8766807619999999</c:v>
                </c:pt>
                <c:pt idx="20">
                  <c:v>2.096844495</c:v>
                </c:pt>
                <c:pt idx="21">
                  <c:v>1.4703209749999999</c:v>
                </c:pt>
                <c:pt idx="22">
                  <c:v>1.43048329</c:v>
                </c:pt>
                <c:pt idx="23">
                  <c:v>1.3172989939999999</c:v>
                </c:pt>
                <c:pt idx="24">
                  <c:v>1.284134967</c:v>
                </c:pt>
                <c:pt idx="25">
                  <c:v>1.0509487280000001</c:v>
                </c:pt>
                <c:pt idx="26">
                  <c:v>1.017771306</c:v>
                </c:pt>
                <c:pt idx="27">
                  <c:v>0.771257843</c:v>
                </c:pt>
                <c:pt idx="28">
                  <c:v>0.86475937000000003</c:v>
                </c:pt>
                <c:pt idx="29">
                  <c:v>0.73825119800000005</c:v>
                </c:pt>
                <c:pt idx="30">
                  <c:v>0.97175554900000005</c:v>
                </c:pt>
                <c:pt idx="31">
                  <c:v>0.63191133499999996</c:v>
                </c:pt>
                <c:pt idx="32">
                  <c:v>0.58540669000000001</c:v>
                </c:pt>
                <c:pt idx="33">
                  <c:v>0.51222750500000003</c:v>
                </c:pt>
                <c:pt idx="34">
                  <c:v>0.51905854399999996</c:v>
                </c:pt>
                <c:pt idx="35">
                  <c:v>0.45254297199999999</c:v>
                </c:pt>
                <c:pt idx="36">
                  <c:v>0.39270440499999998</c:v>
                </c:pt>
                <c:pt idx="37">
                  <c:v>0.31286160800000001</c:v>
                </c:pt>
                <c:pt idx="38">
                  <c:v>0.313025687</c:v>
                </c:pt>
                <c:pt idx="39">
                  <c:v>0.26651434499999999</c:v>
                </c:pt>
                <c:pt idx="40">
                  <c:v>1.9000904670000001</c:v>
                </c:pt>
                <c:pt idx="41">
                  <c:v>2.3402739449999999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79364096"/>
        <c:axId val="79365632"/>
      </c:barChart>
      <c:catAx>
        <c:axId val="793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Times New Roman" panose="02020603050405020304" pitchFamily="18" charset="0"/>
              </a:defRPr>
            </a:pPr>
            <a:endParaRPr lang="en-US"/>
          </a:p>
        </c:txPr>
        <c:crossAx val="79365632"/>
        <c:crosses val="autoZero"/>
        <c:auto val="1"/>
        <c:lblAlgn val="ctr"/>
        <c:lblOffset val="100"/>
        <c:noMultiLvlLbl val="0"/>
      </c:catAx>
      <c:valAx>
        <c:axId val="79365632"/>
        <c:scaling>
          <c:orientation val="minMax"/>
          <c:max val="6"/>
          <c:min val="0"/>
        </c:scaling>
        <c:delete val="0"/>
        <c:axPos val="l"/>
        <c:majorGridlines>
          <c:spPr>
            <a:ln w="25400">
              <a:prstDash val="sysDot"/>
            </a:ln>
          </c:spPr>
        </c:majorGridlines>
        <c:numFmt formatCode="0.00" sourceLinked="1"/>
        <c:majorTickMark val="none"/>
        <c:minorTickMark val="none"/>
        <c:tickLblPos val="nextTo"/>
        <c:spPr>
          <a:ln w="0"/>
        </c:spPr>
        <c:crossAx val="79364096"/>
        <c:crossesAt val="1"/>
        <c:crossBetween val="between"/>
      </c:valAx>
      <c:spPr>
        <a:solidFill>
          <a:srgbClr val="EAEAEA"/>
        </a:solidFill>
      </c:spPr>
    </c:plotArea>
    <c:plotVisOnly val="1"/>
    <c:dispBlanksAs val="gap"/>
    <c:showDLblsOverMax val="0"/>
  </c:chart>
  <c:spPr>
    <a:solidFill>
      <a:srgbClr val="EAEAEA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76200</xdr:rowOff>
    </xdr:from>
    <xdr:to>
      <xdr:col>13</xdr:col>
      <xdr:colOff>295275</xdr:colOff>
      <xdr:row>122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55</xdr:row>
      <xdr:rowOff>171450</xdr:rowOff>
    </xdr:from>
    <xdr:to>
      <xdr:col>13</xdr:col>
      <xdr:colOff>266700</xdr:colOff>
      <xdr:row>88</xdr:row>
      <xdr:rowOff>152400</xdr:rowOff>
    </xdr:to>
    <xdr:pic>
      <xdr:nvPicPr>
        <xdr:cNvPr id="3" name="Picture 2" descr="http://upload.wikimedia.org/wikipedia/commons/thumb/8/85/Distribution_of_Annual_Household_Income_in_the_United_States_2012.png/1024px-Distribution_of_Annual_Household_Income_in_the_United_States_2012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"/>
          <a:ext cx="9753600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85725</xdr:colOff>
      <xdr:row>102</xdr:row>
      <xdr:rowOff>95250</xdr:rowOff>
    </xdr:from>
    <xdr:to>
      <xdr:col>5</xdr:col>
      <xdr:colOff>247650</xdr:colOff>
      <xdr:row>106</xdr:row>
      <xdr:rowOff>104775</xdr:rowOff>
    </xdr:to>
    <xdr:grpSp>
      <xdr:nvGrpSpPr>
        <xdr:cNvPr id="14" name="Group 13"/>
        <xdr:cNvGrpSpPr/>
      </xdr:nvGrpSpPr>
      <xdr:grpSpPr>
        <a:xfrm>
          <a:off x="4695825" y="19716750"/>
          <a:ext cx="161925" cy="771525"/>
          <a:chOff x="4619625" y="17887950"/>
          <a:chExt cx="161925" cy="771525"/>
        </a:xfrm>
      </xdr:grpSpPr>
      <xdr:cxnSp macro="">
        <xdr:nvCxnSpPr>
          <xdr:cNvPr id="7" name="Straight Connector 6"/>
          <xdr:cNvCxnSpPr/>
        </xdr:nvCxnSpPr>
        <xdr:spPr>
          <a:xfrm>
            <a:off x="4619625" y="17887950"/>
            <a:ext cx="0" cy="771525"/>
          </a:xfrm>
          <a:prstGeom prst="line">
            <a:avLst/>
          </a:prstGeom>
          <a:ln w="28575">
            <a:solidFill>
              <a:schemeClr val="tx1"/>
            </a:solidFill>
            <a:tailEnd type="oval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Connector 9"/>
          <xdr:cNvCxnSpPr/>
        </xdr:nvCxnSpPr>
        <xdr:spPr>
          <a:xfrm flipH="1">
            <a:off x="4629151" y="17897475"/>
            <a:ext cx="152399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295275</xdr:colOff>
      <xdr:row>95</xdr:row>
      <xdr:rowOff>142875</xdr:rowOff>
    </xdr:from>
    <xdr:to>
      <xdr:col>3</xdr:col>
      <xdr:colOff>457200</xdr:colOff>
      <xdr:row>99</xdr:row>
      <xdr:rowOff>152400</xdr:rowOff>
    </xdr:to>
    <xdr:grpSp>
      <xdr:nvGrpSpPr>
        <xdr:cNvPr id="15" name="Group 14"/>
        <xdr:cNvGrpSpPr/>
      </xdr:nvGrpSpPr>
      <xdr:grpSpPr>
        <a:xfrm>
          <a:off x="3305175" y="18430875"/>
          <a:ext cx="161925" cy="771525"/>
          <a:chOff x="4619625" y="17887950"/>
          <a:chExt cx="161925" cy="771525"/>
        </a:xfrm>
      </xdr:grpSpPr>
      <xdr:cxnSp macro="">
        <xdr:nvCxnSpPr>
          <xdr:cNvPr id="16" name="Straight Connector 15"/>
          <xdr:cNvCxnSpPr/>
        </xdr:nvCxnSpPr>
        <xdr:spPr>
          <a:xfrm>
            <a:off x="4619625" y="17887950"/>
            <a:ext cx="0" cy="771525"/>
          </a:xfrm>
          <a:prstGeom prst="line">
            <a:avLst/>
          </a:prstGeom>
          <a:ln w="28575">
            <a:solidFill>
              <a:schemeClr val="tx1"/>
            </a:solidFill>
            <a:tailEnd type="oval" w="sm" len="sm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Connector 16"/>
          <xdr:cNvCxnSpPr/>
        </xdr:nvCxnSpPr>
        <xdr:spPr>
          <a:xfrm flipH="1">
            <a:off x="4629151" y="17897475"/>
            <a:ext cx="152399" cy="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0.00779</cdr:x>
      <cdr:y>0.93688</cdr:y>
    </cdr:from>
    <cdr:to>
      <cdr:x>0.72249</cdr:x>
      <cdr:y>0.98718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200" y="6103841"/>
          <a:ext cx="6991350" cy="3277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90" b="0" i="0">
              <a:latin typeface="Times New Roman" panose="02020603050405020304" pitchFamily="18" charset="0"/>
            </a:rPr>
            <a:t>Source: U.S.</a:t>
          </a:r>
          <a:r>
            <a:rPr lang="en-US" sz="1190" b="0" i="0" baseline="0">
              <a:latin typeface="Times New Roman" panose="02020603050405020304" pitchFamily="18" charset="0"/>
            </a:rPr>
            <a:t> Census Bureau, Current Population Survey, 2012 Annual Social and Economic Supplement</a:t>
          </a:r>
          <a:endParaRPr lang="en-US" sz="1190" b="0" i="0">
            <a:latin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0.3606</cdr:x>
      <cdr:y>0.17008</cdr:y>
    </cdr:from>
    <cdr:to>
      <cdr:x>0.96689</cdr:x>
      <cdr:y>0.47807</cdr:y>
    </cdr:to>
    <cdr:grpSp>
      <cdr:nvGrpSpPr>
        <cdr:cNvPr id="6" name="Group 5"/>
        <cdr:cNvGrpSpPr/>
      </cdr:nvGrpSpPr>
      <cdr:grpSpPr>
        <a:xfrm xmlns:a="http://schemas.openxmlformats.org/drawingml/2006/main">
          <a:off x="3527425" y="1108075"/>
          <a:ext cx="5930900" cy="2006601"/>
          <a:chOff x="3527425" y="1108075"/>
          <a:chExt cx="5930900" cy="2006601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4829175" y="2466976"/>
            <a:ext cx="2838450" cy="6477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The top 25 percent reported an</a:t>
            </a:r>
          </a:p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income</a:t>
            </a:r>
            <a:r>
              <a:rPr lang="en-US" sz="1400" b="1" i="0" baseline="0">
                <a:latin typeface="Times New Roman" panose="02020603050405020304" pitchFamily="18" charset="0"/>
              </a:rPr>
              <a:t> greater than $85,000.</a:t>
            </a:r>
            <a:endParaRPr lang="en-US" sz="1400" b="1" i="0">
              <a:latin typeface="Times New Roman" panose="02020603050405020304" pitchFamily="18" charset="0"/>
            </a:endParaRPr>
          </a:p>
        </cdr:txBody>
      </cdr:sp>
      <cdr:sp macro="" textlink="">
        <cdr:nvSpPr>
          <cdr:cNvPr id="4" name="TextBox 1"/>
          <cdr:cNvSpPr txBox="1"/>
        </cdr:nvSpPr>
        <cdr:spPr>
          <a:xfrm xmlns:a="http://schemas.openxmlformats.org/drawingml/2006/main">
            <a:off x="3527425" y="1117600"/>
            <a:ext cx="2838450" cy="6477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Median household</a:t>
            </a:r>
            <a:r>
              <a:rPr lang="en-US" sz="1400" b="1" i="0" baseline="0">
                <a:latin typeface="Times New Roman" panose="02020603050405020304" pitchFamily="18" charset="0"/>
              </a:rPr>
              <a:t> income</a:t>
            </a:r>
            <a:endParaRPr lang="en-US" sz="1400" b="1" i="0">
              <a:latin typeface="Times New Roman" panose="02020603050405020304" pitchFamily="18" charset="0"/>
            </a:endParaRPr>
          </a:p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was roughly </a:t>
            </a:r>
            <a:r>
              <a:rPr lang="en-US" sz="1400" b="1" i="0" baseline="0">
                <a:latin typeface="Times New Roman" panose="02020603050405020304" pitchFamily="18" charset="0"/>
              </a:rPr>
              <a:t>$51,000.</a:t>
            </a:r>
            <a:endParaRPr lang="en-US" sz="1400" b="1" i="0">
              <a:latin typeface="Times New Roman" panose="02020603050405020304" pitchFamily="18" charset="0"/>
            </a:endParaRPr>
          </a:p>
        </cdr:txBody>
      </cdr:sp>
      <cdr:sp macro="" textlink="">
        <cdr:nvSpPr>
          <cdr:cNvPr id="5" name="TextBox 1"/>
          <cdr:cNvSpPr txBox="1"/>
        </cdr:nvSpPr>
        <cdr:spPr>
          <a:xfrm xmlns:a="http://schemas.openxmlformats.org/drawingml/2006/main">
            <a:off x="6153151" y="1108075"/>
            <a:ext cx="3305174" cy="6477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squar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These two groups</a:t>
            </a:r>
            <a:r>
              <a:rPr lang="en-US" sz="1400" b="1" i="0" baseline="0">
                <a:latin typeface="Times New Roman" panose="02020603050405020304" pitchFamily="18" charset="0"/>
              </a:rPr>
              <a:t> include households </a:t>
            </a:r>
            <a:r>
              <a:rPr lang="en-US" sz="1400" b="1" i="0">
                <a:latin typeface="Times New Roman" panose="02020603050405020304" pitchFamily="18" charset="0"/>
              </a:rPr>
              <a:t>reporting income greater than $200,000</a:t>
            </a:r>
          </a:p>
          <a:p xmlns:a="http://schemas.openxmlformats.org/drawingml/2006/main">
            <a:r>
              <a:rPr lang="en-US" sz="1400" b="1" i="0">
                <a:latin typeface="Times New Roman" panose="02020603050405020304" pitchFamily="18" charset="0"/>
              </a:rPr>
              <a:t>(approximately</a:t>
            </a:r>
            <a:r>
              <a:rPr lang="en-US" sz="1400" b="1" i="0" baseline="0">
                <a:latin typeface="Times New Roman" panose="02020603050405020304" pitchFamily="18" charset="0"/>
              </a:rPr>
              <a:t> 4 percent of households).</a:t>
            </a:r>
            <a:endParaRPr lang="en-US" sz="1400" b="1" i="0">
              <a:latin typeface="Times New Roman" panose="02020603050405020304" pitchFamily="18" charset="0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73" workbookViewId="0">
      <selection activeCell="O96" sqref="O96:P96"/>
    </sheetView>
  </sheetViews>
  <sheetFormatPr defaultRowHeight="15" x14ac:dyDescent="0.25"/>
  <cols>
    <col min="1" max="1" width="21.5703125" customWidth="1"/>
    <col min="2" max="2" width="12.28515625" customWidth="1"/>
    <col min="3" max="3" width="11.28515625" customWidth="1"/>
    <col min="4" max="4" width="14.85546875" customWidth="1"/>
  </cols>
  <sheetData>
    <row r="1" spans="1:5" x14ac:dyDescent="0.25">
      <c r="A1" t="s">
        <v>6</v>
      </c>
    </row>
    <row r="2" spans="1:5" x14ac:dyDescent="0.25">
      <c r="A2" t="s">
        <v>7</v>
      </c>
    </row>
    <row r="4" spans="1:5" x14ac:dyDescent="0.25">
      <c r="A4" t="s">
        <v>8</v>
      </c>
    </row>
    <row r="6" spans="1:5" ht="30" x14ac:dyDescent="0.25">
      <c r="A6" s="2" t="s">
        <v>9</v>
      </c>
      <c r="B6" s="2" t="s">
        <v>10</v>
      </c>
      <c r="C6" s="2" t="s">
        <v>1</v>
      </c>
      <c r="D6" s="3" t="s">
        <v>2</v>
      </c>
      <c r="E6" s="3" t="s">
        <v>3</v>
      </c>
    </row>
    <row r="7" spans="1:5" x14ac:dyDescent="0.25">
      <c r="A7" s="4" t="s">
        <v>12</v>
      </c>
      <c r="B7" s="1">
        <v>3.526996279</v>
      </c>
      <c r="C7" s="1">
        <f>B7</f>
        <v>3.526996279</v>
      </c>
      <c r="D7">
        <v>2.5</v>
      </c>
      <c r="E7">
        <f>B7*D7</f>
        <v>8.8174906975000003</v>
      </c>
    </row>
    <row r="8" spans="1:5" x14ac:dyDescent="0.25">
      <c r="A8" s="4" t="s">
        <v>18</v>
      </c>
      <c r="B8" s="1">
        <v>4.10718593</v>
      </c>
      <c r="C8" s="1">
        <f>B8+C7</f>
        <v>7.6341822090000004</v>
      </c>
      <c r="D8">
        <f>D7+5</f>
        <v>7.5</v>
      </c>
      <c r="E8">
        <f t="shared" ref="E8:E48" si="0">B8*D8</f>
        <v>30.803894475</v>
      </c>
    </row>
    <row r="9" spans="1:5" x14ac:dyDescent="0.25">
      <c r="A9" s="4" t="s">
        <v>19</v>
      </c>
      <c r="B9" s="1">
        <v>5.8940954479999998</v>
      </c>
      <c r="C9" s="1">
        <f t="shared" ref="C9:C48" si="1">B9+C8</f>
        <v>13.528277657</v>
      </c>
      <c r="D9">
        <f t="shared" ref="D9:D46" si="2">D8+5</f>
        <v>12.5</v>
      </c>
      <c r="E9">
        <f t="shared" si="0"/>
        <v>73.676193099999992</v>
      </c>
    </row>
    <row r="10" spans="1:5" x14ac:dyDescent="0.25">
      <c r="A10" s="4" t="s">
        <v>20</v>
      </c>
      <c r="B10" s="1">
        <v>5.6875803999999999</v>
      </c>
      <c r="C10" s="1">
        <f t="shared" si="1"/>
        <v>19.215858056999998</v>
      </c>
      <c r="D10">
        <f t="shared" si="2"/>
        <v>17.5</v>
      </c>
      <c r="E10">
        <f t="shared" si="0"/>
        <v>99.532657</v>
      </c>
    </row>
    <row r="11" spans="1:5" x14ac:dyDescent="0.25">
      <c r="A11" s="4" t="s">
        <v>21</v>
      </c>
      <c r="B11" s="1">
        <v>5.867749066</v>
      </c>
      <c r="C11" s="1">
        <f t="shared" si="1"/>
        <v>25.083607123</v>
      </c>
      <c r="D11">
        <f t="shared" si="2"/>
        <v>22.5</v>
      </c>
      <c r="E11">
        <f t="shared" si="0"/>
        <v>132.024353985</v>
      </c>
    </row>
    <row r="12" spans="1:5" x14ac:dyDescent="0.25">
      <c r="A12" s="4" t="s">
        <v>22</v>
      </c>
      <c r="B12" s="1">
        <v>5.4412310159999997</v>
      </c>
      <c r="C12" s="1">
        <f t="shared" si="1"/>
        <v>30.524838139</v>
      </c>
      <c r="D12">
        <f t="shared" si="2"/>
        <v>27.5</v>
      </c>
      <c r="E12">
        <f t="shared" si="0"/>
        <v>149.63385294</v>
      </c>
    </row>
    <row r="13" spans="1:5" x14ac:dyDescent="0.25">
      <c r="A13" s="4" t="s">
        <v>23</v>
      </c>
      <c r="B13" s="1">
        <v>5.4947240820000003</v>
      </c>
      <c r="C13" s="1">
        <f t="shared" si="1"/>
        <v>36.019562221000001</v>
      </c>
      <c r="D13">
        <f t="shared" si="2"/>
        <v>32.5</v>
      </c>
      <c r="E13">
        <f t="shared" si="0"/>
        <v>178.57853266500001</v>
      </c>
    </row>
    <row r="14" spans="1:5" x14ac:dyDescent="0.25">
      <c r="A14" s="4" t="s">
        <v>24</v>
      </c>
      <c r="B14" s="1">
        <v>5.0748696439999996</v>
      </c>
      <c r="C14" s="1">
        <f t="shared" si="1"/>
        <v>41.094431865000004</v>
      </c>
      <c r="D14">
        <f t="shared" si="2"/>
        <v>37.5</v>
      </c>
      <c r="E14">
        <f t="shared" si="0"/>
        <v>190.30761164999998</v>
      </c>
    </row>
    <row r="15" spans="1:5" x14ac:dyDescent="0.25">
      <c r="A15" s="4" t="s">
        <v>25</v>
      </c>
      <c r="B15" s="1">
        <v>4.7950180290000004</v>
      </c>
      <c r="C15" s="1">
        <f t="shared" si="1"/>
        <v>45.889449894000002</v>
      </c>
      <c r="D15">
        <f t="shared" si="2"/>
        <v>42.5</v>
      </c>
      <c r="E15">
        <f t="shared" si="0"/>
        <v>203.78826623250001</v>
      </c>
    </row>
    <row r="16" spans="1:5" x14ac:dyDescent="0.25">
      <c r="A16" s="4" t="s">
        <v>14</v>
      </c>
      <c r="B16" s="1">
        <v>4.0884842849999998</v>
      </c>
      <c r="C16" s="1">
        <f t="shared" si="1"/>
        <v>49.977934179000002</v>
      </c>
      <c r="D16">
        <f t="shared" si="2"/>
        <v>47.5</v>
      </c>
      <c r="E16">
        <f t="shared" si="0"/>
        <v>194.2030035375</v>
      </c>
    </row>
    <row r="17" spans="1:5" x14ac:dyDescent="0.25">
      <c r="A17" s="4" t="s">
        <v>13</v>
      </c>
      <c r="B17" s="1">
        <v>4.2819835240000002</v>
      </c>
      <c r="C17" s="1">
        <f t="shared" si="1"/>
        <v>54.259917702999999</v>
      </c>
      <c r="D17">
        <f t="shared" si="2"/>
        <v>52.5</v>
      </c>
      <c r="E17">
        <f t="shared" si="0"/>
        <v>224.80413501000001</v>
      </c>
    </row>
    <row r="18" spans="1:5" x14ac:dyDescent="0.25">
      <c r="A18" s="4" t="s">
        <v>26</v>
      </c>
      <c r="B18" s="1">
        <v>3.5087835219999999</v>
      </c>
      <c r="C18" s="1">
        <f t="shared" si="1"/>
        <v>57.768701225000001</v>
      </c>
      <c r="D18">
        <f t="shared" si="2"/>
        <v>57.5</v>
      </c>
      <c r="E18">
        <f t="shared" si="0"/>
        <v>201.75505251499999</v>
      </c>
    </row>
    <row r="19" spans="1:5" x14ac:dyDescent="0.25">
      <c r="A19" s="4" t="s">
        <v>27</v>
      </c>
      <c r="B19" s="1">
        <v>3.6622876949999998</v>
      </c>
      <c r="C19" s="1">
        <f t="shared" si="1"/>
        <v>61.430988920000004</v>
      </c>
      <c r="D19">
        <f t="shared" si="2"/>
        <v>62.5</v>
      </c>
      <c r="E19">
        <f t="shared" si="0"/>
        <v>228.8929809375</v>
      </c>
    </row>
    <row r="20" spans="1:5" x14ac:dyDescent="0.25">
      <c r="A20" s="4" t="s">
        <v>28</v>
      </c>
      <c r="B20" s="1">
        <v>3.1757669989999999</v>
      </c>
      <c r="C20" s="1">
        <f t="shared" si="1"/>
        <v>64.606755919000008</v>
      </c>
      <c r="D20">
        <f t="shared" si="2"/>
        <v>67.5</v>
      </c>
      <c r="E20">
        <f t="shared" si="0"/>
        <v>214.3642724325</v>
      </c>
    </row>
    <row r="21" spans="1:5" x14ac:dyDescent="0.25">
      <c r="A21" s="4" t="s">
        <v>29</v>
      </c>
      <c r="B21" s="1">
        <v>2.9825825240000001</v>
      </c>
      <c r="C21" s="1">
        <f t="shared" si="1"/>
        <v>67.589338443000003</v>
      </c>
      <c r="D21">
        <f t="shared" si="2"/>
        <v>72.5</v>
      </c>
      <c r="E21">
        <f t="shared" si="0"/>
        <v>216.23723299</v>
      </c>
    </row>
    <row r="22" spans="1:5" x14ac:dyDescent="0.25">
      <c r="A22" s="4" t="s">
        <v>30</v>
      </c>
      <c r="B22" s="1">
        <v>2.8494006930000002</v>
      </c>
      <c r="C22" s="1">
        <f t="shared" si="1"/>
        <v>70.438739136000009</v>
      </c>
      <c r="D22">
        <f t="shared" si="2"/>
        <v>77.5</v>
      </c>
      <c r="E22">
        <f t="shared" si="0"/>
        <v>220.82855370750002</v>
      </c>
    </row>
    <row r="23" spans="1:5" x14ac:dyDescent="0.25">
      <c r="A23" s="4" t="s">
        <v>31</v>
      </c>
      <c r="B23" s="1">
        <v>2.5095464330000001</v>
      </c>
      <c r="C23" s="1">
        <f t="shared" si="1"/>
        <v>72.948285569000006</v>
      </c>
      <c r="D23">
        <f t="shared" si="2"/>
        <v>82.5</v>
      </c>
      <c r="E23">
        <f t="shared" si="0"/>
        <v>207.03758072250002</v>
      </c>
    </row>
    <row r="24" spans="1:5" x14ac:dyDescent="0.25">
      <c r="A24" s="4" t="s">
        <v>32</v>
      </c>
      <c r="B24" s="1">
        <v>2.1297004560000001</v>
      </c>
      <c r="C24" s="1">
        <f t="shared" si="1"/>
        <v>75.077986025000001</v>
      </c>
      <c r="D24">
        <f t="shared" si="2"/>
        <v>87.5</v>
      </c>
      <c r="E24">
        <f t="shared" si="0"/>
        <v>186.34878990000001</v>
      </c>
    </row>
    <row r="25" spans="1:5" x14ac:dyDescent="0.25">
      <c r="A25" s="4" t="s">
        <v>33</v>
      </c>
      <c r="B25" s="1">
        <v>2.156529028</v>
      </c>
      <c r="C25" s="1">
        <f t="shared" si="1"/>
        <v>77.234515052999996</v>
      </c>
      <c r="D25">
        <f t="shared" si="2"/>
        <v>92.5</v>
      </c>
      <c r="E25">
        <f t="shared" si="0"/>
        <v>199.47893508999999</v>
      </c>
    </row>
    <row r="26" spans="1:5" x14ac:dyDescent="0.25">
      <c r="A26" s="4" t="s">
        <v>34</v>
      </c>
      <c r="B26" s="1">
        <v>1.8766807619999999</v>
      </c>
      <c r="C26" s="1">
        <f t="shared" si="1"/>
        <v>79.111195815000002</v>
      </c>
      <c r="D26">
        <f t="shared" si="2"/>
        <v>97.5</v>
      </c>
      <c r="E26">
        <f t="shared" si="0"/>
        <v>182.976374295</v>
      </c>
    </row>
    <row r="27" spans="1:5" x14ac:dyDescent="0.25">
      <c r="A27" s="4" t="s">
        <v>35</v>
      </c>
      <c r="B27" s="1">
        <v>2.096844495</v>
      </c>
      <c r="C27" s="1">
        <f t="shared" si="1"/>
        <v>81.208040310000001</v>
      </c>
      <c r="D27">
        <f t="shared" si="2"/>
        <v>102.5</v>
      </c>
      <c r="E27">
        <f t="shared" si="0"/>
        <v>214.92656073750001</v>
      </c>
    </row>
    <row r="28" spans="1:5" x14ac:dyDescent="0.25">
      <c r="A28" s="4" t="s">
        <v>36</v>
      </c>
      <c r="B28" s="1">
        <v>1.4703209749999999</v>
      </c>
      <c r="C28" s="1">
        <f t="shared" si="1"/>
        <v>82.678361284999994</v>
      </c>
      <c r="D28">
        <f t="shared" si="2"/>
        <v>107.5</v>
      </c>
      <c r="E28">
        <f t="shared" si="0"/>
        <v>158.05950481249999</v>
      </c>
    </row>
    <row r="29" spans="1:5" x14ac:dyDescent="0.25">
      <c r="A29" s="4" t="s">
        <v>37</v>
      </c>
      <c r="B29" s="1">
        <v>1.43048329</v>
      </c>
      <c r="C29" s="1">
        <f t="shared" si="1"/>
        <v>84.108844574999992</v>
      </c>
      <c r="D29">
        <f t="shared" si="2"/>
        <v>112.5</v>
      </c>
      <c r="E29">
        <f t="shared" si="0"/>
        <v>160.92937012499999</v>
      </c>
    </row>
    <row r="30" spans="1:5" x14ac:dyDescent="0.25">
      <c r="A30" s="4" t="s">
        <v>38</v>
      </c>
      <c r="B30" s="1">
        <v>1.3172989939999999</v>
      </c>
      <c r="C30" s="1">
        <f t="shared" si="1"/>
        <v>85.42614356899999</v>
      </c>
      <c r="D30">
        <f t="shared" si="2"/>
        <v>117.5</v>
      </c>
      <c r="E30">
        <f t="shared" si="0"/>
        <v>154.78263179499999</v>
      </c>
    </row>
    <row r="31" spans="1:5" x14ac:dyDescent="0.25">
      <c r="A31" s="4" t="s">
        <v>39</v>
      </c>
      <c r="B31" s="1">
        <v>1.284134967</v>
      </c>
      <c r="C31" s="1">
        <f t="shared" si="1"/>
        <v>86.71027853599999</v>
      </c>
      <c r="D31">
        <f t="shared" si="2"/>
        <v>122.5</v>
      </c>
      <c r="E31">
        <f t="shared" si="0"/>
        <v>157.3065334575</v>
      </c>
    </row>
    <row r="32" spans="1:5" x14ac:dyDescent="0.25">
      <c r="A32" s="4" t="s">
        <v>40</v>
      </c>
      <c r="B32" s="1">
        <v>1.0509487280000001</v>
      </c>
      <c r="C32" s="1">
        <f t="shared" si="1"/>
        <v>87.761227263999984</v>
      </c>
      <c r="D32">
        <f t="shared" si="2"/>
        <v>127.5</v>
      </c>
      <c r="E32">
        <f t="shared" si="0"/>
        <v>133.99596282000002</v>
      </c>
    </row>
    <row r="33" spans="1:5" x14ac:dyDescent="0.25">
      <c r="A33" s="4" t="s">
        <v>41</v>
      </c>
      <c r="B33" s="1">
        <v>1.017771306</v>
      </c>
      <c r="C33" s="1">
        <f t="shared" si="1"/>
        <v>88.778998569999985</v>
      </c>
      <c r="D33">
        <f t="shared" si="2"/>
        <v>132.5</v>
      </c>
      <c r="E33">
        <f t="shared" si="0"/>
        <v>134.85469804499999</v>
      </c>
    </row>
    <row r="34" spans="1:5" x14ac:dyDescent="0.25">
      <c r="A34" s="4" t="s">
        <v>42</v>
      </c>
      <c r="B34" s="1">
        <v>0.771257843</v>
      </c>
      <c r="C34" s="1">
        <f t="shared" si="1"/>
        <v>89.550256412999985</v>
      </c>
      <c r="D34">
        <f t="shared" si="2"/>
        <v>137.5</v>
      </c>
      <c r="E34">
        <f t="shared" si="0"/>
        <v>106.04795341249999</v>
      </c>
    </row>
    <row r="35" spans="1:5" x14ac:dyDescent="0.25">
      <c r="A35" s="4" t="s">
        <v>43</v>
      </c>
      <c r="B35" s="1">
        <v>0.86475937000000003</v>
      </c>
      <c r="C35" s="1">
        <f t="shared" si="1"/>
        <v>90.415015782999987</v>
      </c>
      <c r="D35">
        <f t="shared" si="2"/>
        <v>142.5</v>
      </c>
      <c r="E35">
        <f t="shared" si="0"/>
        <v>123.228210225</v>
      </c>
    </row>
    <row r="36" spans="1:5" x14ac:dyDescent="0.25">
      <c r="A36" s="4" t="s">
        <v>15</v>
      </c>
      <c r="B36" s="1">
        <v>0.73825119800000005</v>
      </c>
      <c r="C36" s="1">
        <f t="shared" si="1"/>
        <v>91.153266980999987</v>
      </c>
      <c r="D36">
        <f t="shared" si="2"/>
        <v>147.5</v>
      </c>
      <c r="E36">
        <f t="shared" si="0"/>
        <v>108.89205170500001</v>
      </c>
    </row>
    <row r="37" spans="1:5" x14ac:dyDescent="0.25">
      <c r="A37" s="4" t="s">
        <v>16</v>
      </c>
      <c r="B37" s="1">
        <v>0.97175554900000005</v>
      </c>
      <c r="C37" s="1">
        <f t="shared" si="1"/>
        <v>92.125022529999981</v>
      </c>
      <c r="D37">
        <f t="shared" si="2"/>
        <v>152.5</v>
      </c>
      <c r="E37">
        <f t="shared" si="0"/>
        <v>148.19272122250001</v>
      </c>
    </row>
    <row r="38" spans="1:5" x14ac:dyDescent="0.25">
      <c r="A38" s="4" t="s">
        <v>44</v>
      </c>
      <c r="B38" s="1">
        <v>0.63191133499999996</v>
      </c>
      <c r="C38" s="1">
        <f t="shared" si="1"/>
        <v>92.756933864999979</v>
      </c>
      <c r="D38">
        <f t="shared" si="2"/>
        <v>157.5</v>
      </c>
      <c r="E38">
        <f t="shared" si="0"/>
        <v>99.526035262499988</v>
      </c>
    </row>
    <row r="39" spans="1:5" x14ac:dyDescent="0.25">
      <c r="A39" s="4" t="s">
        <v>45</v>
      </c>
      <c r="B39" s="1">
        <v>0.58540669000000001</v>
      </c>
      <c r="C39" s="1">
        <f t="shared" si="1"/>
        <v>93.342340554999979</v>
      </c>
      <c r="D39">
        <f t="shared" si="2"/>
        <v>162.5</v>
      </c>
      <c r="E39">
        <f t="shared" si="0"/>
        <v>95.128587124999996</v>
      </c>
    </row>
    <row r="40" spans="1:5" x14ac:dyDescent="0.25">
      <c r="A40" s="4" t="s">
        <v>46</v>
      </c>
      <c r="B40" s="1">
        <v>0.51222750500000003</v>
      </c>
      <c r="C40" s="1">
        <f t="shared" si="1"/>
        <v>93.854568059999977</v>
      </c>
      <c r="D40">
        <f t="shared" si="2"/>
        <v>167.5</v>
      </c>
      <c r="E40">
        <f t="shared" si="0"/>
        <v>85.7981070875</v>
      </c>
    </row>
    <row r="41" spans="1:5" x14ac:dyDescent="0.25">
      <c r="A41" s="4" t="s">
        <v>47</v>
      </c>
      <c r="B41" s="1">
        <v>0.51905854399999996</v>
      </c>
      <c r="C41" s="1">
        <f t="shared" si="1"/>
        <v>94.37362660399998</v>
      </c>
      <c r="D41">
        <f t="shared" si="2"/>
        <v>172.5</v>
      </c>
      <c r="E41">
        <f t="shared" si="0"/>
        <v>89.537598839999987</v>
      </c>
    </row>
    <row r="42" spans="1:5" x14ac:dyDescent="0.25">
      <c r="A42" s="4" t="s">
        <v>48</v>
      </c>
      <c r="B42" s="1">
        <v>0.45254297199999999</v>
      </c>
      <c r="C42" s="1">
        <f t="shared" si="1"/>
        <v>94.826169575999984</v>
      </c>
      <c r="D42">
        <f t="shared" si="2"/>
        <v>177.5</v>
      </c>
      <c r="E42">
        <f t="shared" si="0"/>
        <v>80.326377530000002</v>
      </c>
    </row>
    <row r="43" spans="1:5" x14ac:dyDescent="0.25">
      <c r="A43" s="4" t="s">
        <v>49</v>
      </c>
      <c r="B43" s="1">
        <v>0.39270440499999998</v>
      </c>
      <c r="C43" s="1">
        <f t="shared" si="1"/>
        <v>95.218873980999987</v>
      </c>
      <c r="D43">
        <f t="shared" si="2"/>
        <v>182.5</v>
      </c>
      <c r="E43">
        <f t="shared" si="0"/>
        <v>71.668553912500002</v>
      </c>
    </row>
    <row r="44" spans="1:5" x14ac:dyDescent="0.25">
      <c r="A44" s="4" t="s">
        <v>50</v>
      </c>
      <c r="B44" s="1">
        <v>0.31286160800000001</v>
      </c>
      <c r="C44" s="1">
        <f t="shared" si="1"/>
        <v>95.531735588999993</v>
      </c>
      <c r="D44">
        <f t="shared" si="2"/>
        <v>187.5</v>
      </c>
      <c r="E44">
        <f t="shared" si="0"/>
        <v>58.661551500000002</v>
      </c>
    </row>
    <row r="45" spans="1:5" x14ac:dyDescent="0.25">
      <c r="A45" s="4" t="s">
        <v>51</v>
      </c>
      <c r="B45" s="1">
        <v>0.313025687</v>
      </c>
      <c r="C45" s="1">
        <f t="shared" si="1"/>
        <v>95.844761276</v>
      </c>
      <c r="D45">
        <f t="shared" si="2"/>
        <v>192.5</v>
      </c>
      <c r="E45">
        <f t="shared" si="0"/>
        <v>60.257444747500003</v>
      </c>
    </row>
    <row r="46" spans="1:5" x14ac:dyDescent="0.25">
      <c r="A46" s="4" t="s">
        <v>52</v>
      </c>
      <c r="B46" s="1">
        <v>0.26651434499999999</v>
      </c>
      <c r="C46" s="1">
        <f t="shared" si="1"/>
        <v>96.111275621000004</v>
      </c>
      <c r="D46">
        <f t="shared" si="2"/>
        <v>197.5</v>
      </c>
      <c r="E46">
        <f t="shared" si="0"/>
        <v>52.636583137499997</v>
      </c>
    </row>
    <row r="47" spans="1:5" x14ac:dyDescent="0.25">
      <c r="A47" s="4" t="s">
        <v>17</v>
      </c>
      <c r="B47" s="1">
        <v>1.9000904670000001</v>
      </c>
      <c r="C47" s="1">
        <f t="shared" si="1"/>
        <v>98.011366088000003</v>
      </c>
      <c r="D47">
        <v>225</v>
      </c>
      <c r="E47">
        <f t="shared" si="0"/>
        <v>427.520355075</v>
      </c>
    </row>
    <row r="48" spans="1:5" x14ac:dyDescent="0.25">
      <c r="A48" s="4" t="s">
        <v>11</v>
      </c>
      <c r="B48" s="1">
        <v>2.3402739449999999</v>
      </c>
      <c r="C48" s="1">
        <f t="shared" si="1"/>
        <v>100.351640033</v>
      </c>
      <c r="D48">
        <v>750</v>
      </c>
      <c r="E48">
        <f t="shared" si="0"/>
        <v>1755.2054587499999</v>
      </c>
    </row>
    <row r="49" spans="1:5" x14ac:dyDescent="0.25">
      <c r="A49" t="s">
        <v>4</v>
      </c>
      <c r="B49" s="1">
        <f>SUM(B7:B48)</f>
        <v>100.351640033</v>
      </c>
      <c r="E49" s="1">
        <f>SUM(E7:E48)</f>
        <v>7821.5726152075013</v>
      </c>
    </row>
    <row r="50" spans="1:5" x14ac:dyDescent="0.25">
      <c r="D50" t="s">
        <v>5</v>
      </c>
      <c r="E50">
        <f>E49/B49</f>
        <v>77.941652100906637</v>
      </c>
    </row>
    <row r="54" spans="1:5" x14ac:dyDescent="0.25">
      <c r="A54" t="s">
        <v>0</v>
      </c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households2012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</dc:creator>
  <cp:lastModifiedBy>Ethan Bolker</cp:lastModifiedBy>
  <dcterms:created xsi:type="dcterms:W3CDTF">2014-10-13T22:17:22Z</dcterms:created>
  <dcterms:modified xsi:type="dcterms:W3CDTF">2014-10-27T23:45:22Z</dcterms:modified>
</cp:coreProperties>
</file>