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b\qrbook\IncomeDistribution\"/>
    </mc:Choice>
  </mc:AlternateContent>
  <bookViews>
    <workbookView xWindow="360" yWindow="45" windowWidth="10395" windowHeight="87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P32" i="1" l="1"/>
  <c r="Q29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14" i="1"/>
  <c r="P16" i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15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14" i="1"/>
  <c r="M29" i="1"/>
  <c r="N17" i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16" i="1"/>
  <c r="N15" i="1"/>
  <c r="N14" i="1"/>
  <c r="B42" i="1"/>
  <c r="H7" i="1"/>
  <c r="H14" i="1" l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E29" i="1"/>
  <c r="G14" i="1"/>
  <c r="F15" i="1"/>
  <c r="G15" i="1" s="1"/>
  <c r="B48" i="1"/>
  <c r="B46" i="1"/>
  <c r="B39" i="1"/>
  <c r="B40" i="1"/>
  <c r="B41" i="1" s="1"/>
  <c r="F16" i="1" l="1"/>
  <c r="G16" i="1" s="1"/>
  <c r="F17" i="1"/>
  <c r="F18" i="1" l="1"/>
  <c r="G17" i="1"/>
  <c r="G18" i="1" l="1"/>
  <c r="F19" i="1"/>
  <c r="F20" i="1" l="1"/>
  <c r="G19" i="1"/>
  <c r="G20" i="1" l="1"/>
  <c r="F21" i="1"/>
  <c r="F22" i="1" l="1"/>
  <c r="G21" i="1"/>
  <c r="G22" i="1" l="1"/>
  <c r="F23" i="1"/>
  <c r="F24" i="1" l="1"/>
  <c r="G23" i="1"/>
  <c r="G24" i="1" l="1"/>
  <c r="F25" i="1"/>
  <c r="F26" i="1" l="1"/>
  <c r="G25" i="1"/>
  <c r="G26" i="1" l="1"/>
  <c r="F27" i="1"/>
  <c r="F28" i="1" l="1"/>
  <c r="G28" i="1" s="1"/>
  <c r="G27" i="1"/>
  <c r="G29" i="1" l="1"/>
  <c r="G30" i="1" s="1"/>
</calcChain>
</file>

<file path=xl/sharedStrings.xml><?xml version="1.0" encoding="utf-8"?>
<sst xmlns="http://schemas.openxmlformats.org/spreadsheetml/2006/main" count="89" uniqueCount="47">
  <si>
    <t>Wing Aero Corporation</t>
  </si>
  <si>
    <t>Employee salaries</t>
  </si>
  <si>
    <t>Employee</t>
  </si>
  <si>
    <t>Salary (K$)</t>
  </si>
  <si>
    <t xml:space="preserve">CEO </t>
  </si>
  <si>
    <t xml:space="preserve">CTO </t>
  </si>
  <si>
    <t xml:space="preserve">CIO </t>
  </si>
  <si>
    <t xml:space="preserve">CFO </t>
  </si>
  <si>
    <t xml:space="preserve">Manager </t>
  </si>
  <si>
    <t xml:space="preserve">Supervisor </t>
  </si>
  <si>
    <t xml:space="preserve">Worker </t>
  </si>
  <si>
    <t>salary range (K$)</t>
  </si>
  <si>
    <t>0-19</t>
  </si>
  <si>
    <t>20-39</t>
  </si>
  <si>
    <t>40-59</t>
  </si>
  <si>
    <t>60-79</t>
  </si>
  <si>
    <t>80-99</t>
  </si>
  <si>
    <t>100-119</t>
  </si>
  <si>
    <t>120-139</t>
  </si>
  <si>
    <t>140-159</t>
  </si>
  <si>
    <t>160-179</t>
  </si>
  <si>
    <t>180-199</t>
  </si>
  <si>
    <t>200-219</t>
  </si>
  <si>
    <t>220-239</t>
  </si>
  <si>
    <t>240-259</t>
  </si>
  <si>
    <t>260-279</t>
  </si>
  <si>
    <t>280-299</t>
  </si>
  <si>
    <t>Total</t>
  </si>
  <si>
    <t>Count</t>
  </si>
  <si>
    <t>computed using SUM/COUNT</t>
  </si>
  <si>
    <t>computed using AVERAGE function</t>
  </si>
  <si>
    <t xml:space="preserve"> </t>
  </si>
  <si>
    <t>Mean</t>
  </si>
  <si>
    <t>Median</t>
  </si>
  <si>
    <t>computed by finding middle of sorted list</t>
  </si>
  <si>
    <t>computed using MEDIAN function</t>
  </si>
  <si>
    <t># employees</t>
  </si>
  <si>
    <t>total</t>
  </si>
  <si>
    <t>Mode</t>
  </si>
  <si>
    <t>computed using MODE function</t>
  </si>
  <si>
    <t>from histogram</t>
  </si>
  <si>
    <t>mid range</t>
  </si>
  <si>
    <t>range total</t>
  </si>
  <si>
    <t>mean</t>
  </si>
  <si>
    <t>count so far</t>
  </si>
  <si>
    <r>
      <t>Data imagined for</t>
    </r>
    <r>
      <rPr>
        <i/>
        <sz val="10"/>
        <rFont val="Arial"/>
        <family val="2"/>
      </rPr>
      <t xml:space="preserve"> Common Sense Mathematics</t>
    </r>
  </si>
  <si>
    <t>Ethan Bolker and Maura Mast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</si>
</sst>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Wing Aero salary distribution</a:t>
            </a:r>
          </a:p>
        </c:rich>
      </c:tx>
      <c:layout>
        <c:manualLayout>
          <c:xMode val="edge"/>
          <c:yMode val="edge"/>
          <c:x val="0.25110159164801554"/>
          <c:y val="3.1784879021908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719601501843"/>
          <c:y val="0.17359433927349871"/>
          <c:w val="0.82599207778952477"/>
          <c:h val="0.591687747946291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Sheet1!$D$14:$D$28</c:f>
              <c:strCache>
                <c:ptCount val="15"/>
                <c:pt idx="0">
                  <c:v>0-19</c:v>
                </c:pt>
                <c:pt idx="1">
                  <c:v>20-39</c:v>
                </c:pt>
                <c:pt idx="2">
                  <c:v>40-59</c:v>
                </c:pt>
                <c:pt idx="3">
                  <c:v>60-79</c:v>
                </c:pt>
                <c:pt idx="4">
                  <c:v>80-99</c:v>
                </c:pt>
                <c:pt idx="5">
                  <c:v>100-119</c:v>
                </c:pt>
                <c:pt idx="6">
                  <c:v>120-139</c:v>
                </c:pt>
                <c:pt idx="7">
                  <c:v>140-159</c:v>
                </c:pt>
                <c:pt idx="8">
                  <c:v>160-179</c:v>
                </c:pt>
                <c:pt idx="9">
                  <c:v>180-199</c:v>
                </c:pt>
                <c:pt idx="10">
                  <c:v>200-219</c:v>
                </c:pt>
                <c:pt idx="11">
                  <c:v>220-239</c:v>
                </c:pt>
                <c:pt idx="12">
                  <c:v>240-259</c:v>
                </c:pt>
                <c:pt idx="13">
                  <c:v>260-279</c:v>
                </c:pt>
                <c:pt idx="14">
                  <c:v>280-299</c:v>
                </c:pt>
              </c:strCache>
            </c:strRef>
          </c:cat>
          <c:val>
            <c:numRef>
              <c:f>Sheet1!$E$14:$E$28</c:f>
              <c:numCache>
                <c:formatCode>General</c:formatCode>
                <c:ptCount val="15"/>
                <c:pt idx="0">
                  <c:v>2</c:v>
                </c:pt>
                <c:pt idx="1">
                  <c:v>10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3498280"/>
        <c:axId val="193482544"/>
      </c:barChart>
      <c:catAx>
        <c:axId val="19349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salary range ($K)</a:t>
                </a:r>
              </a:p>
            </c:rich>
          </c:tx>
          <c:layout>
            <c:manualLayout>
              <c:xMode val="edge"/>
              <c:yMode val="edge"/>
              <c:x val="0.43392117153209697"/>
              <c:y val="0.907091547471380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48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3482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employees</a:t>
                </a:r>
              </a:p>
            </c:rich>
          </c:tx>
          <c:layout>
            <c:manualLayout>
              <c:xMode val="edge"/>
              <c:yMode val="edge"/>
              <c:x val="3.5242328652353057E-2"/>
              <c:y val="0.295843873973145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4982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31</xdr:row>
      <xdr:rowOff>123825</xdr:rowOff>
    </xdr:from>
    <xdr:to>
      <xdr:col>12</xdr:col>
      <xdr:colOff>419100</xdr:colOff>
      <xdr:row>55</xdr:row>
      <xdr:rowOff>133350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topLeftCell="A22" zoomScale="86" zoomScaleNormal="86" workbookViewId="0">
      <selection activeCell="P32" sqref="P32"/>
    </sheetView>
  </sheetViews>
  <sheetFormatPr defaultRowHeight="12.75" x14ac:dyDescent="0.2"/>
  <cols>
    <col min="4" max="4" width="15.42578125" customWidth="1"/>
  </cols>
  <sheetData>
    <row r="1" spans="1:17" x14ac:dyDescent="0.2">
      <c r="A1" t="s">
        <v>0</v>
      </c>
    </row>
    <row r="3" spans="1:17" x14ac:dyDescent="0.2">
      <c r="A3" t="s">
        <v>1</v>
      </c>
    </row>
    <row r="4" spans="1:17" x14ac:dyDescent="0.2">
      <c r="A4" t="s">
        <v>45</v>
      </c>
    </row>
    <row r="5" spans="1:17" x14ac:dyDescent="0.2">
      <c r="A5" t="s">
        <v>46</v>
      </c>
    </row>
    <row r="7" spans="1:17" x14ac:dyDescent="0.2">
      <c r="A7" t="s">
        <v>2</v>
      </c>
      <c r="B7" t="s">
        <v>3</v>
      </c>
      <c r="H7" t="e">
        <f>St</f>
        <v>#NAME?</v>
      </c>
    </row>
    <row r="8" spans="1:17" x14ac:dyDescent="0.2">
      <c r="A8" t="s">
        <v>4</v>
      </c>
      <c r="B8">
        <v>299</v>
      </c>
    </row>
    <row r="9" spans="1:17" x14ac:dyDescent="0.2">
      <c r="A9" t="s">
        <v>7</v>
      </c>
      <c r="B9">
        <v>290</v>
      </c>
    </row>
    <row r="10" spans="1:17" x14ac:dyDescent="0.2">
      <c r="A10" t="s">
        <v>5</v>
      </c>
      <c r="B10">
        <v>250</v>
      </c>
    </row>
    <row r="11" spans="1:17" x14ac:dyDescent="0.2">
      <c r="A11" t="s">
        <v>6</v>
      </c>
      <c r="B11">
        <v>250</v>
      </c>
    </row>
    <row r="12" spans="1:17" x14ac:dyDescent="0.2">
      <c r="A12" t="s">
        <v>8</v>
      </c>
      <c r="B12">
        <v>123</v>
      </c>
    </row>
    <row r="13" spans="1:17" x14ac:dyDescent="0.2">
      <c r="A13" t="s">
        <v>8</v>
      </c>
      <c r="B13">
        <v>87</v>
      </c>
      <c r="D13" t="s">
        <v>11</v>
      </c>
      <c r="E13" t="s">
        <v>36</v>
      </c>
      <c r="F13" t="s">
        <v>41</v>
      </c>
      <c r="G13" t="s">
        <v>42</v>
      </c>
      <c r="H13" t="s">
        <v>44</v>
      </c>
      <c r="L13" t="s">
        <v>11</v>
      </c>
      <c r="M13" t="s">
        <v>36</v>
      </c>
    </row>
    <row r="14" spans="1:17" x14ac:dyDescent="0.2">
      <c r="A14" t="s">
        <v>8</v>
      </c>
      <c r="B14">
        <v>84</v>
      </c>
      <c r="D14" t="s">
        <v>12</v>
      </c>
      <c r="E14">
        <v>2</v>
      </c>
      <c r="F14">
        <v>10</v>
      </c>
      <c r="G14">
        <f>E14*F14</f>
        <v>20</v>
      </c>
      <c r="H14">
        <f>E14</f>
        <v>2</v>
      </c>
      <c r="L14" t="s">
        <v>12</v>
      </c>
      <c r="M14">
        <v>2</v>
      </c>
      <c r="N14">
        <f>M14</f>
        <v>2</v>
      </c>
      <c r="O14" s="1">
        <f>N14/M$29</f>
        <v>6.6666666666666666E-2</v>
      </c>
      <c r="P14">
        <v>10</v>
      </c>
      <c r="Q14">
        <f>M14*P14</f>
        <v>20</v>
      </c>
    </row>
    <row r="15" spans="1:17" x14ac:dyDescent="0.2">
      <c r="A15" t="s">
        <v>8</v>
      </c>
      <c r="B15">
        <v>82</v>
      </c>
      <c r="D15" t="s">
        <v>13</v>
      </c>
      <c r="E15">
        <v>10</v>
      </c>
      <c r="F15">
        <f>F14+20</f>
        <v>30</v>
      </c>
      <c r="G15">
        <f t="shared" ref="G15:G28" si="0">E15*F15</f>
        <v>300</v>
      </c>
      <c r="H15">
        <f>H14+E15</f>
        <v>12</v>
      </c>
      <c r="L15" t="s">
        <v>13</v>
      </c>
      <c r="M15">
        <v>10</v>
      </c>
      <c r="N15">
        <f>N14+M15</f>
        <v>12</v>
      </c>
      <c r="O15" s="1">
        <f t="shared" ref="O15:O28" si="1">N15/M$29</f>
        <v>0.4</v>
      </c>
      <c r="P15">
        <f>P14+20</f>
        <v>30</v>
      </c>
      <c r="Q15">
        <f t="shared" ref="Q15:Q28" si="2">M15*P15</f>
        <v>300</v>
      </c>
    </row>
    <row r="16" spans="1:17" x14ac:dyDescent="0.2">
      <c r="A16" t="s">
        <v>8</v>
      </c>
      <c r="B16">
        <v>77</v>
      </c>
      <c r="D16" t="s">
        <v>14</v>
      </c>
      <c r="E16">
        <v>7</v>
      </c>
      <c r="F16">
        <f t="shared" ref="F16:F28" si="3">F15+20</f>
        <v>50</v>
      </c>
      <c r="G16">
        <f t="shared" si="0"/>
        <v>350</v>
      </c>
      <c r="H16">
        <f>H15+E16</f>
        <v>19</v>
      </c>
      <c r="L16" t="s">
        <v>14</v>
      </c>
      <c r="M16">
        <v>7</v>
      </c>
      <c r="N16">
        <f>N15+M16</f>
        <v>19</v>
      </c>
      <c r="O16" s="1">
        <f t="shared" si="1"/>
        <v>0.6333333333333333</v>
      </c>
      <c r="P16">
        <f t="shared" ref="P16:P28" si="4">P15+20</f>
        <v>50</v>
      </c>
      <c r="Q16">
        <f t="shared" si="2"/>
        <v>350</v>
      </c>
    </row>
    <row r="17" spans="1:17" x14ac:dyDescent="0.2">
      <c r="A17" t="s">
        <v>8</v>
      </c>
      <c r="B17">
        <v>68</v>
      </c>
      <c r="D17" t="s">
        <v>15</v>
      </c>
      <c r="E17">
        <v>3</v>
      </c>
      <c r="F17">
        <f t="shared" si="3"/>
        <v>70</v>
      </c>
      <c r="G17">
        <f t="shared" si="0"/>
        <v>210</v>
      </c>
      <c r="H17">
        <f t="shared" ref="H17:H28" si="5">H16+E17</f>
        <v>22</v>
      </c>
      <c r="L17" t="s">
        <v>15</v>
      </c>
      <c r="M17">
        <v>3</v>
      </c>
      <c r="N17">
        <f t="shared" ref="N17:N28" si="6">N16+M17</f>
        <v>22</v>
      </c>
      <c r="O17" s="1">
        <f t="shared" si="1"/>
        <v>0.73333333333333328</v>
      </c>
      <c r="P17">
        <f t="shared" si="4"/>
        <v>70</v>
      </c>
      <c r="Q17">
        <f t="shared" si="2"/>
        <v>210</v>
      </c>
    </row>
    <row r="18" spans="1:17" x14ac:dyDescent="0.2">
      <c r="A18" t="s">
        <v>8</v>
      </c>
      <c r="B18">
        <v>63</v>
      </c>
      <c r="D18" t="s">
        <v>16</v>
      </c>
      <c r="E18">
        <v>3</v>
      </c>
      <c r="F18">
        <f t="shared" si="3"/>
        <v>90</v>
      </c>
      <c r="G18">
        <f t="shared" si="0"/>
        <v>270</v>
      </c>
      <c r="H18">
        <f t="shared" si="5"/>
        <v>25</v>
      </c>
      <c r="L18" t="s">
        <v>16</v>
      </c>
      <c r="M18">
        <v>3</v>
      </c>
      <c r="N18">
        <f t="shared" si="6"/>
        <v>25</v>
      </c>
      <c r="O18" s="1">
        <f t="shared" si="1"/>
        <v>0.83333333333333337</v>
      </c>
      <c r="P18">
        <f t="shared" si="4"/>
        <v>90</v>
      </c>
      <c r="Q18">
        <f t="shared" si="2"/>
        <v>270</v>
      </c>
    </row>
    <row r="19" spans="1:17" x14ac:dyDescent="0.2">
      <c r="A19" t="s">
        <v>9</v>
      </c>
      <c r="B19">
        <v>51</v>
      </c>
      <c r="D19" t="s">
        <v>17</v>
      </c>
      <c r="E19">
        <v>0</v>
      </c>
      <c r="F19">
        <f t="shared" si="3"/>
        <v>110</v>
      </c>
      <c r="G19">
        <f t="shared" si="0"/>
        <v>0</v>
      </c>
      <c r="H19">
        <f t="shared" si="5"/>
        <v>25</v>
      </c>
      <c r="L19" t="s">
        <v>17</v>
      </c>
      <c r="M19">
        <v>0</v>
      </c>
      <c r="N19">
        <f t="shared" si="6"/>
        <v>25</v>
      </c>
      <c r="O19" s="1">
        <f t="shared" si="1"/>
        <v>0.83333333333333337</v>
      </c>
      <c r="P19">
        <f t="shared" si="4"/>
        <v>110</v>
      </c>
      <c r="Q19">
        <f t="shared" si="2"/>
        <v>0</v>
      </c>
    </row>
    <row r="20" spans="1:17" x14ac:dyDescent="0.2">
      <c r="A20" t="s">
        <v>8</v>
      </c>
      <c r="B20">
        <v>49</v>
      </c>
      <c r="D20" t="s">
        <v>18</v>
      </c>
      <c r="E20">
        <v>1</v>
      </c>
      <c r="F20">
        <f t="shared" si="3"/>
        <v>130</v>
      </c>
      <c r="G20">
        <f t="shared" si="0"/>
        <v>130</v>
      </c>
      <c r="H20">
        <f t="shared" si="5"/>
        <v>26</v>
      </c>
      <c r="L20" t="s">
        <v>18</v>
      </c>
      <c r="M20">
        <v>1</v>
      </c>
      <c r="N20">
        <f t="shared" si="6"/>
        <v>26</v>
      </c>
      <c r="O20" s="1">
        <f t="shared" si="1"/>
        <v>0.8666666666666667</v>
      </c>
      <c r="P20">
        <f t="shared" si="4"/>
        <v>130</v>
      </c>
      <c r="Q20">
        <f t="shared" si="2"/>
        <v>130</v>
      </c>
    </row>
    <row r="21" spans="1:17" x14ac:dyDescent="0.2">
      <c r="A21" t="s">
        <v>9</v>
      </c>
      <c r="B21">
        <v>49</v>
      </c>
      <c r="D21" t="s">
        <v>19</v>
      </c>
      <c r="E21">
        <v>0</v>
      </c>
      <c r="F21">
        <f t="shared" si="3"/>
        <v>150</v>
      </c>
      <c r="G21">
        <f t="shared" si="0"/>
        <v>0</v>
      </c>
      <c r="H21">
        <f t="shared" si="5"/>
        <v>26</v>
      </c>
      <c r="L21" t="s">
        <v>19</v>
      </c>
      <c r="M21">
        <v>0</v>
      </c>
      <c r="N21">
        <f t="shared" si="6"/>
        <v>26</v>
      </c>
      <c r="O21" s="1">
        <f t="shared" si="1"/>
        <v>0.8666666666666667</v>
      </c>
      <c r="P21">
        <f t="shared" si="4"/>
        <v>150</v>
      </c>
      <c r="Q21">
        <f t="shared" si="2"/>
        <v>0</v>
      </c>
    </row>
    <row r="22" spans="1:17" x14ac:dyDescent="0.2">
      <c r="A22" t="s">
        <v>9</v>
      </c>
      <c r="B22">
        <v>43</v>
      </c>
      <c r="D22" t="s">
        <v>20</v>
      </c>
      <c r="E22">
        <v>0</v>
      </c>
      <c r="F22">
        <f t="shared" si="3"/>
        <v>170</v>
      </c>
      <c r="G22">
        <f t="shared" si="0"/>
        <v>0</v>
      </c>
      <c r="H22">
        <f t="shared" si="5"/>
        <v>26</v>
      </c>
      <c r="L22" t="s">
        <v>20</v>
      </c>
      <c r="M22">
        <v>0</v>
      </c>
      <c r="N22">
        <f t="shared" si="6"/>
        <v>26</v>
      </c>
      <c r="O22" s="1">
        <f t="shared" si="1"/>
        <v>0.8666666666666667</v>
      </c>
      <c r="P22">
        <f t="shared" si="4"/>
        <v>170</v>
      </c>
      <c r="Q22">
        <f t="shared" si="2"/>
        <v>0</v>
      </c>
    </row>
    <row r="23" spans="1:17" x14ac:dyDescent="0.2">
      <c r="A23" t="s">
        <v>9</v>
      </c>
      <c r="B23">
        <v>42</v>
      </c>
      <c r="D23" t="s">
        <v>21</v>
      </c>
      <c r="E23">
        <v>0</v>
      </c>
      <c r="F23">
        <f t="shared" si="3"/>
        <v>190</v>
      </c>
      <c r="G23">
        <f t="shared" si="0"/>
        <v>0</v>
      </c>
      <c r="H23">
        <f t="shared" si="5"/>
        <v>26</v>
      </c>
      <c r="L23" t="s">
        <v>21</v>
      </c>
      <c r="M23">
        <v>0</v>
      </c>
      <c r="N23">
        <f t="shared" si="6"/>
        <v>26</v>
      </c>
      <c r="O23" s="1">
        <f t="shared" si="1"/>
        <v>0.8666666666666667</v>
      </c>
      <c r="P23">
        <f t="shared" si="4"/>
        <v>190</v>
      </c>
      <c r="Q23">
        <f t="shared" si="2"/>
        <v>0</v>
      </c>
    </row>
    <row r="24" spans="1:17" x14ac:dyDescent="0.2">
      <c r="A24" t="s">
        <v>9</v>
      </c>
      <c r="B24">
        <v>42</v>
      </c>
      <c r="D24" t="s">
        <v>22</v>
      </c>
      <c r="E24">
        <v>0</v>
      </c>
      <c r="F24">
        <f t="shared" si="3"/>
        <v>210</v>
      </c>
      <c r="G24">
        <f t="shared" si="0"/>
        <v>0</v>
      </c>
      <c r="H24">
        <f t="shared" si="5"/>
        <v>26</v>
      </c>
      <c r="L24" t="s">
        <v>22</v>
      </c>
      <c r="M24">
        <v>0</v>
      </c>
      <c r="N24">
        <f t="shared" si="6"/>
        <v>26</v>
      </c>
      <c r="O24" s="1">
        <f t="shared" si="1"/>
        <v>0.8666666666666667</v>
      </c>
      <c r="P24">
        <f t="shared" si="4"/>
        <v>210</v>
      </c>
      <c r="Q24">
        <f t="shared" si="2"/>
        <v>0</v>
      </c>
    </row>
    <row r="25" spans="1:17" x14ac:dyDescent="0.2">
      <c r="A25" t="s">
        <v>10</v>
      </c>
      <c r="B25">
        <v>41</v>
      </c>
      <c r="D25" t="s">
        <v>23</v>
      </c>
      <c r="E25">
        <v>0</v>
      </c>
      <c r="F25">
        <f t="shared" si="3"/>
        <v>230</v>
      </c>
      <c r="G25">
        <f t="shared" si="0"/>
        <v>0</v>
      </c>
      <c r="H25">
        <f t="shared" si="5"/>
        <v>26</v>
      </c>
      <c r="L25" t="s">
        <v>23</v>
      </c>
      <c r="M25">
        <v>0</v>
      </c>
      <c r="N25">
        <f t="shared" si="6"/>
        <v>26</v>
      </c>
      <c r="O25" s="1">
        <f t="shared" si="1"/>
        <v>0.8666666666666667</v>
      </c>
      <c r="P25">
        <f t="shared" si="4"/>
        <v>230</v>
      </c>
      <c r="Q25">
        <f t="shared" si="2"/>
        <v>0</v>
      </c>
    </row>
    <row r="26" spans="1:17" x14ac:dyDescent="0.2">
      <c r="A26" t="s">
        <v>9</v>
      </c>
      <c r="B26">
        <v>38</v>
      </c>
      <c r="D26" t="s">
        <v>24</v>
      </c>
      <c r="E26">
        <v>2</v>
      </c>
      <c r="F26">
        <f t="shared" si="3"/>
        <v>250</v>
      </c>
      <c r="G26">
        <f t="shared" si="0"/>
        <v>500</v>
      </c>
      <c r="H26">
        <f t="shared" si="5"/>
        <v>28</v>
      </c>
      <c r="L26" t="s">
        <v>24</v>
      </c>
      <c r="M26">
        <v>2</v>
      </c>
      <c r="N26">
        <f t="shared" si="6"/>
        <v>28</v>
      </c>
      <c r="O26" s="1">
        <f t="shared" si="1"/>
        <v>0.93333333333333335</v>
      </c>
      <c r="P26">
        <f t="shared" si="4"/>
        <v>250</v>
      </c>
      <c r="Q26">
        <f t="shared" si="2"/>
        <v>500</v>
      </c>
    </row>
    <row r="27" spans="1:17" x14ac:dyDescent="0.2">
      <c r="A27" t="s">
        <v>9</v>
      </c>
      <c r="B27">
        <v>37</v>
      </c>
      <c r="D27" t="s">
        <v>25</v>
      </c>
      <c r="E27">
        <v>0</v>
      </c>
      <c r="F27">
        <f t="shared" si="3"/>
        <v>270</v>
      </c>
      <c r="G27">
        <f t="shared" si="0"/>
        <v>0</v>
      </c>
      <c r="H27">
        <f t="shared" si="5"/>
        <v>28</v>
      </c>
      <c r="L27" t="s">
        <v>25</v>
      </c>
      <c r="M27">
        <v>0</v>
      </c>
      <c r="N27">
        <f t="shared" si="6"/>
        <v>28</v>
      </c>
      <c r="O27" s="1">
        <f t="shared" si="1"/>
        <v>0.93333333333333335</v>
      </c>
      <c r="P27">
        <f t="shared" si="4"/>
        <v>270</v>
      </c>
      <c r="Q27">
        <f t="shared" si="2"/>
        <v>0</v>
      </c>
    </row>
    <row r="28" spans="1:17" x14ac:dyDescent="0.2">
      <c r="A28" t="s">
        <v>9</v>
      </c>
      <c r="B28">
        <v>33</v>
      </c>
      <c r="D28" t="s">
        <v>26</v>
      </c>
      <c r="E28">
        <v>2</v>
      </c>
      <c r="F28">
        <f t="shared" si="3"/>
        <v>290</v>
      </c>
      <c r="G28">
        <f t="shared" si="0"/>
        <v>580</v>
      </c>
      <c r="H28">
        <f t="shared" si="5"/>
        <v>30</v>
      </c>
      <c r="L28" t="s">
        <v>26</v>
      </c>
      <c r="M28">
        <v>2</v>
      </c>
      <c r="N28">
        <f t="shared" si="6"/>
        <v>30</v>
      </c>
      <c r="O28" s="1">
        <f t="shared" si="1"/>
        <v>1</v>
      </c>
      <c r="P28">
        <f t="shared" si="4"/>
        <v>290</v>
      </c>
      <c r="Q28">
        <f t="shared" si="2"/>
        <v>580</v>
      </c>
    </row>
    <row r="29" spans="1:17" x14ac:dyDescent="0.2">
      <c r="A29" t="s">
        <v>9</v>
      </c>
      <c r="B29">
        <v>29</v>
      </c>
      <c r="D29" t="s">
        <v>37</v>
      </c>
      <c r="E29">
        <f>SUM(E14:E28)</f>
        <v>30</v>
      </c>
      <c r="G29">
        <f>SUM(G14:G28)</f>
        <v>2360</v>
      </c>
      <c r="H29" t="s">
        <v>31</v>
      </c>
      <c r="M29">
        <f>SUM(M14:M28)</f>
        <v>30</v>
      </c>
      <c r="Q29">
        <f>SUM(Q14:Q28)</f>
        <v>2360</v>
      </c>
    </row>
    <row r="30" spans="1:17" x14ac:dyDescent="0.2">
      <c r="A30" t="s">
        <v>10</v>
      </c>
      <c r="B30">
        <v>28</v>
      </c>
      <c r="D30" t="s">
        <v>43</v>
      </c>
      <c r="G30">
        <f>G29/E29</f>
        <v>78.666666666666671</v>
      </c>
    </row>
    <row r="31" spans="1:17" x14ac:dyDescent="0.2">
      <c r="A31" t="s">
        <v>10</v>
      </c>
      <c r="B31">
        <v>27</v>
      </c>
    </row>
    <row r="32" spans="1:17" x14ac:dyDescent="0.2">
      <c r="A32" t="s">
        <v>10</v>
      </c>
      <c r="B32">
        <v>26</v>
      </c>
      <c r="P32">
        <f>Q29/M29</f>
        <v>78.666666666666671</v>
      </c>
    </row>
    <row r="33" spans="1:3" x14ac:dyDescent="0.2">
      <c r="A33" t="s">
        <v>10</v>
      </c>
      <c r="B33">
        <v>25</v>
      </c>
    </row>
    <row r="34" spans="1:3" x14ac:dyDescent="0.2">
      <c r="A34" t="s">
        <v>10</v>
      </c>
      <c r="B34">
        <v>25</v>
      </c>
    </row>
    <row r="35" spans="1:3" x14ac:dyDescent="0.2">
      <c r="A35" t="s">
        <v>10</v>
      </c>
      <c r="B35">
        <v>21</v>
      </c>
    </row>
    <row r="36" spans="1:3" x14ac:dyDescent="0.2">
      <c r="A36" t="s">
        <v>10</v>
      </c>
      <c r="B36">
        <v>19</v>
      </c>
    </row>
    <row r="37" spans="1:3" x14ac:dyDescent="0.2">
      <c r="A37" t="s">
        <v>10</v>
      </c>
      <c r="B37">
        <v>17</v>
      </c>
    </row>
    <row r="39" spans="1:3" x14ac:dyDescent="0.2">
      <c r="A39" t="s">
        <v>27</v>
      </c>
      <c r="B39">
        <f>SUM(B8:B37)</f>
        <v>2315</v>
      </c>
    </row>
    <row r="40" spans="1:3" x14ac:dyDescent="0.2">
      <c r="A40" t="s">
        <v>28</v>
      </c>
      <c r="B40">
        <f>COUNT(B8:B37)</f>
        <v>30</v>
      </c>
    </row>
    <row r="41" spans="1:3" x14ac:dyDescent="0.2">
      <c r="A41" t="s">
        <v>32</v>
      </c>
      <c r="B41">
        <f>B39/B40</f>
        <v>77.166666666666671</v>
      </c>
      <c r="C41" t="s">
        <v>29</v>
      </c>
    </row>
    <row r="42" spans="1:3" x14ac:dyDescent="0.2">
      <c r="A42" t="s">
        <v>31</v>
      </c>
      <c r="B42">
        <f>AVERAGE(B8:B37)</f>
        <v>77.166666666666671</v>
      </c>
      <c r="C42" t="s">
        <v>30</v>
      </c>
    </row>
    <row r="45" spans="1:3" x14ac:dyDescent="0.2">
      <c r="A45" t="s">
        <v>33</v>
      </c>
      <c r="B45">
        <v>42.5</v>
      </c>
      <c r="C45" t="s">
        <v>34</v>
      </c>
    </row>
    <row r="46" spans="1:3" x14ac:dyDescent="0.2">
      <c r="B46">
        <f>MEDIAN(B8:B37)</f>
        <v>42.5</v>
      </c>
      <c r="C46" t="s">
        <v>35</v>
      </c>
    </row>
    <row r="48" spans="1:3" x14ac:dyDescent="0.2">
      <c r="A48" t="s">
        <v>38</v>
      </c>
      <c r="B48">
        <f>MODE(B8:B37)</f>
        <v>250</v>
      </c>
      <c r="C48" t="s">
        <v>39</v>
      </c>
    </row>
    <row r="49" spans="2:3" x14ac:dyDescent="0.2">
      <c r="B49" t="s">
        <v>13</v>
      </c>
      <c r="C49" t="s">
        <v>40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2007-10-24T20:37:32Z</dcterms:created>
  <dcterms:modified xsi:type="dcterms:W3CDTF">2015-10-15T16:19:25Z</dcterms:modified>
</cp:coreProperties>
</file>